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\Worksht\Process\2022\PUB 2022\"/>
    </mc:Choice>
  </mc:AlternateContent>
  <bookViews>
    <workbookView xWindow="360" yWindow="-60" windowWidth="15315" windowHeight="10095" firstSheet="1" activeTab="4"/>
  </bookViews>
  <sheets>
    <sheet name="All 14 15 " sheetId="49" r:id="rId1"/>
    <sheet name="HH 16" sheetId="38" r:id="rId2"/>
    <sheet name="NPISH 17" sheetId="41" r:id="rId3"/>
    <sheet name="Non Fin 18" sheetId="44" r:id="rId4"/>
    <sheet name="Gov &amp; Fin 19 20" sheetId="42" r:id="rId5"/>
  </sheets>
  <externalReferences>
    <externalReference r:id="rId6"/>
  </externalReferences>
  <definedNames>
    <definedName name="_xlnm.Print_Area" localSheetId="0">'All 14 15 '!$A$1:$D$23</definedName>
    <definedName name="_xlnm.Print_Area" localSheetId="4">'Gov &amp; Fin 19 20'!$A$1:$D$25</definedName>
    <definedName name="_xlnm.Print_Area" localSheetId="1">'HH 16'!$A$1:$D$29</definedName>
    <definedName name="_xlnm.Print_Area" localSheetId="3">'Non Fin 18'!$A$1:$D$28</definedName>
    <definedName name="_xlnm.Print_Area" localSheetId="2">'NPISH 17'!$A$1:$D$23</definedName>
  </definedNames>
  <calcPr calcId="162913"/>
</workbook>
</file>

<file path=xl/calcChain.xml><?xml version="1.0" encoding="utf-8"?>
<calcChain xmlns="http://schemas.openxmlformats.org/spreadsheetml/2006/main">
  <c r="F11" i="49" l="1"/>
  <c r="E11" i="49"/>
  <c r="C26" i="49" l="1"/>
  <c r="B26" i="49"/>
  <c r="E10" i="49"/>
  <c r="F10" i="49" s="1"/>
  <c r="E9" i="49"/>
  <c r="E8" i="49"/>
  <c r="E7" i="49"/>
  <c r="F9" i="49"/>
  <c r="F7" i="49"/>
  <c r="E6" i="49"/>
  <c r="F6" i="49" s="1"/>
  <c r="F21" i="49"/>
  <c r="G21" i="49" s="1"/>
  <c r="E21" i="49"/>
  <c r="E20" i="49"/>
  <c r="F20" i="49" s="1"/>
  <c r="G20" i="49" s="1"/>
  <c r="E19" i="49"/>
  <c r="F19" i="49" s="1"/>
  <c r="G19" i="49" s="1"/>
  <c r="E18" i="49"/>
  <c r="F18" i="49" s="1"/>
  <c r="G18" i="49" s="1"/>
  <c r="E17" i="49"/>
  <c r="F17" i="49" s="1"/>
  <c r="G17" i="49" s="1"/>
  <c r="F8" i="49"/>
</calcChain>
</file>

<file path=xl/sharedStrings.xml><?xml version="1.0" encoding="utf-8"?>
<sst xmlns="http://schemas.openxmlformats.org/spreadsheetml/2006/main" count="224" uniqueCount="84">
  <si>
    <t>التعدين، الصناعة التحويلية والمياه والكهرباء</t>
  </si>
  <si>
    <t>Mining and quarrying</t>
  </si>
  <si>
    <t>Manufacturing</t>
  </si>
  <si>
    <t>Construction</t>
  </si>
  <si>
    <t xml:space="preserve">Financial intermediation </t>
  </si>
  <si>
    <t xml:space="preserve">الوساطة المالية </t>
  </si>
  <si>
    <t>Information and communication</t>
  </si>
  <si>
    <t>المعلومات والاتصالات</t>
  </si>
  <si>
    <t>Accommodation and food service activities</t>
  </si>
  <si>
    <t>Professional, scientific and technical activities</t>
  </si>
  <si>
    <t>Administrative and support service activities</t>
  </si>
  <si>
    <t>Education</t>
  </si>
  <si>
    <t>Arts, entertainment and recreation</t>
  </si>
  <si>
    <t>الفنون والترفيه والتسلية</t>
  </si>
  <si>
    <t>Other service activities</t>
  </si>
  <si>
    <t>Public administration and defense</t>
  </si>
  <si>
    <t>Households with employed persons</t>
  </si>
  <si>
    <t>الخدمات المنزلية</t>
  </si>
  <si>
    <t>Economic Activity</t>
  </si>
  <si>
    <t>Agriculture, forestry and fishing</t>
  </si>
  <si>
    <t>Mining, manufacturing, electricity and water</t>
  </si>
  <si>
    <t>Electricity, gas, steam and air conditioning supply</t>
  </si>
  <si>
    <t>Water supply, sewerage, waste management and remediation activities</t>
  </si>
  <si>
    <t>Wholesale and retail trade, repair of motor vehicles and motorcycles</t>
  </si>
  <si>
    <t>Transportation and storage</t>
  </si>
  <si>
    <t>Services</t>
  </si>
  <si>
    <t>Real estate activities</t>
  </si>
  <si>
    <t>Human health and social work activities</t>
  </si>
  <si>
    <t>Value in USD Million</t>
  </si>
  <si>
    <t>الزراعة والحراجة وصيد الأسماك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</si>
  <si>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</si>
  <si>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</si>
  <si>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</si>
  <si>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</si>
  <si>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</si>
  <si>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</si>
  <si>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</si>
  <si>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</si>
  <si>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</si>
  <si>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</si>
  <si>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</si>
  <si>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</si>
  <si>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</si>
  <si>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</si>
  <si>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أنشطة الخدمات الاخرى</t>
  </si>
  <si>
    <t>الإدارة العامة والدفاع</t>
  </si>
  <si>
    <t>القيمة بالمليون دولار أمريكي</t>
  </si>
  <si>
    <t>Total</t>
  </si>
  <si>
    <t>المجموع</t>
  </si>
  <si>
    <t>Sector</t>
  </si>
  <si>
    <t>القطاع</t>
  </si>
  <si>
    <t xml:space="preserve">Household </t>
  </si>
  <si>
    <t xml:space="preserve"> الأسر المعيشية</t>
  </si>
  <si>
    <t>NPISH</t>
  </si>
  <si>
    <t xml:space="preserve">General Government </t>
  </si>
  <si>
    <t xml:space="preserve">الحكومة العامة </t>
  </si>
  <si>
    <t xml:space="preserve">Financial enterprises </t>
  </si>
  <si>
    <t xml:space="preserve"> الشركات المالية</t>
  </si>
  <si>
    <t xml:space="preserve">Non-financial enterprises </t>
  </si>
  <si>
    <t xml:space="preserve"> الشركات غير المالية</t>
  </si>
  <si>
    <t>الناتج المحلي الإجمالي</t>
  </si>
  <si>
    <t>Adjustment items</t>
  </si>
  <si>
    <t>البنود التعديلية</t>
  </si>
  <si>
    <t>Gross Domestic Product</t>
  </si>
  <si>
    <t>المؤسسات غير الهادفة للربح وتخدم الأسر المعيشية</t>
  </si>
  <si>
    <t>النشاط  الاقتصادي</t>
  </si>
  <si>
    <r>
      <rPr>
        <b/>
        <sz val="9"/>
        <color theme="1"/>
        <rFont val="Calibri"/>
        <family val="2"/>
        <scheme val="minor"/>
      </rPr>
      <t>ملاحظة</t>
    </r>
    <r>
      <rPr>
        <sz val="9"/>
        <color theme="1"/>
        <rFont val="Calibri"/>
        <family val="2"/>
        <scheme val="minor"/>
      </rPr>
      <t>: البنود التعديلية تشمل الرسوم الجمركية، وصافي ضريبة القيمة المضافة على الواردات.</t>
    </r>
  </si>
  <si>
    <r>
      <rPr>
        <b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>: The adjustment items include Custom duties and net VAT on imports.</t>
    </r>
  </si>
  <si>
    <t>*Data exclude those parts of Jerusalem which were annexed by Israeli Occupation in 1967.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</si>
  <si>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</si>
  <si>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       جدول 19: القيمة المضافة في فلسطين* لقطاع الحكومة العامة حسب النشاط الاقتصادي للأعوام 2021، 2022 بالأسعار الجارية</t>
  </si>
  <si>
    <t xml:space="preserve">Table 19: Value added in Palestine* for general government sector by economic activity for the years 2021, 2022 at current prices                               </t>
  </si>
  <si>
    <t xml:space="preserve">    جدول 20: القيمة المضافة في فلسطين* لقطاع الشركات المالية حسب النشاط الاقتصادي للأعوام 2021، 2022 بالأسعار الجارية</t>
  </si>
  <si>
    <t xml:space="preserve">Table 20: Value added in Palestine* for the financial enterprises sector by economic activity for the years 2021, 2022 at current prices                               </t>
  </si>
  <si>
    <t>جدول 18: القيمة المضافة في فلسطين* لقطاع الشركات غير المالية حسب النشاط الاقتصادي للأعوام  2021، 2022 بالأسعار الجارية</t>
  </si>
  <si>
    <t xml:space="preserve"> Table 18: Value added in Palestine* for the non-financial enterprises sector by economic activity for the years 2021, 2022 at current prices                               </t>
  </si>
  <si>
    <t>جدول 17: القيمة المضافة في فلسطين* لقطاع المؤسسات غير الهادفة للربح وتخدم الأسر المعيشية حسب النشاط الاقتصادي للأعوام 2021، 2022 بالأسعار الجارية</t>
  </si>
  <si>
    <t xml:space="preserve"> Table 17: Value added in Palestine* for the NPISH sector by economic activity for the years 2021, 2022 at current prices                               </t>
  </si>
  <si>
    <t>جدول 16: القيمة المضافة في فلسطين* لقطاع الأسر المعيشية حسب النشاط الاقتصادي للأعوام 2021، 2022 بالأسعار الجارية</t>
  </si>
  <si>
    <t xml:space="preserve"> Table 16: Value added in Palestine* for the household sector by economic activity for the years 2021, 2022 at current prices                               </t>
  </si>
  <si>
    <t xml:space="preserve"> جدول 14: حصة القطاعات المؤسسية من إجمالي القيمة المضافة في فلسطين* للأعوام 2021، 2022 بالأسعار الجارية</t>
  </si>
  <si>
    <t xml:space="preserve"> Table 14: Share of institutional sectors in the gross value added for the years 2021, 2022 in Palestine* at current prices</t>
  </si>
  <si>
    <t>جدول 15: التوزيع النسبي لمساهمة القطاعات المؤسسية من إجمالي القيمة المضافة في فلسطين* للأعوام 2021، 2022 بالأسعار الجارية</t>
  </si>
  <si>
    <t>Table 15: Percentage contribution of institutional sectors to gross value added for the years 2021, 2022 in Palestine* at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</si>
</sst>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_-* #,##0.00\-;_-* &quot;-&quot;??_-;_-@_-"/>
    <numFmt numFmtId="165" formatCode="#,##0.0"/>
    <numFmt numFmtId="166" formatCode="0.0"/>
    <numFmt numFmtId="167" formatCode="_-* #,##0.0_-;_-* #,##0.0\-;_-* &quot;-&quot;??_-;_-@_-"/>
    <numFmt numFmtId="168" formatCode="_-* #,##0.0_-;_-* #,##0.0\-;_-* &quot;-&quot;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Arial"/>
      <family val="2"/>
    </font>
    <font>
      <sz val="11"/>
      <name val="Simplified Arabic"/>
      <family val="1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" vertical="center" readingOrder="1"/>
    </xf>
    <xf numFmtId="0" fontId="12" fillId="0" borderId="0" xfId="0" applyFont="1" applyFill="1" applyBorder="1"/>
    <xf numFmtId="0" fontId="11" fillId="0" borderId="6" xfId="0" applyFont="1" applyBorder="1" applyAlignment="1">
      <alignment horizontal="center" vertical="center" readingOrder="1"/>
    </xf>
    <xf numFmtId="166" fontId="10" fillId="0" borderId="0" xfId="0" applyNumberFormat="1" applyFont="1"/>
    <xf numFmtId="0" fontId="10" fillId="0" borderId="0" xfId="0" applyFont="1" applyFill="1"/>
    <xf numFmtId="0" fontId="12" fillId="0" borderId="0" xfId="0" applyFont="1" applyFill="1"/>
    <xf numFmtId="0" fontId="5" fillId="0" borderId="2" xfId="0" applyFont="1" applyBorder="1" applyAlignment="1">
      <alignment horizontal="left" vertical="center" wrapText="1" indent="1" readingOrder="1"/>
    </xf>
    <xf numFmtId="0" fontId="7" fillId="0" borderId="1" xfId="0" applyFont="1" applyBorder="1" applyAlignment="1">
      <alignment horizontal="right" vertical="center" wrapText="1" indent="1" readingOrder="1"/>
    </xf>
    <xf numFmtId="0" fontId="5" fillId="0" borderId="4" xfId="0" applyFont="1" applyBorder="1" applyAlignment="1">
      <alignment horizontal="left" vertical="center" wrapText="1" indent="1" readingOrder="1"/>
    </xf>
    <xf numFmtId="165" fontId="5" fillId="0" borderId="1" xfId="0" applyNumberFormat="1" applyFont="1" applyBorder="1" applyAlignment="1">
      <alignment horizontal="right" vertical="center" wrapText="1" indent="1" readingOrder="1"/>
    </xf>
    <xf numFmtId="0" fontId="7" fillId="0" borderId="1" xfId="0" applyFont="1" applyBorder="1" applyAlignment="1">
      <alignment horizontal="right" vertical="center" wrapText="1" indent="1" readingOrder="2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 wrapText="1" indent="1" readingOrder="1"/>
    </xf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 indent="1" readingOrder="1"/>
    </xf>
    <xf numFmtId="0" fontId="18" fillId="0" borderId="0" xfId="0" applyFont="1"/>
    <xf numFmtId="0" fontId="9" fillId="0" borderId="0" xfId="0" applyFont="1" applyFill="1"/>
    <xf numFmtId="0" fontId="14" fillId="0" borderId="0" xfId="0" applyFont="1" applyFill="1"/>
    <xf numFmtId="0" fontId="5" fillId="0" borderId="2" xfId="0" applyFont="1" applyBorder="1" applyAlignment="1">
      <alignment horizontal="left" vertical="top" wrapText="1" indent="1" readingOrder="1"/>
    </xf>
    <xf numFmtId="0" fontId="7" fillId="0" borderId="4" xfId="0" applyFont="1" applyBorder="1" applyAlignment="1">
      <alignment horizontal="right" vertical="top" wrapText="1" indent="1" readingOrder="2"/>
    </xf>
    <xf numFmtId="0" fontId="5" fillId="0" borderId="4" xfId="0" applyFont="1" applyBorder="1" applyAlignment="1">
      <alignment horizontal="left" vertical="top" wrapText="1" indent="1" readingOrder="1"/>
    </xf>
    <xf numFmtId="0" fontId="6" fillId="0" borderId="4" xfId="0" applyFont="1" applyBorder="1" applyAlignment="1">
      <alignment horizontal="left" vertical="top" wrapText="1" indent="1" readingOrder="1"/>
    </xf>
    <xf numFmtId="0" fontId="8" fillId="0" borderId="4" xfId="0" applyFont="1" applyBorder="1" applyAlignment="1">
      <alignment horizontal="right" vertical="top" wrapText="1" indent="1" readingOrder="2"/>
    </xf>
    <xf numFmtId="0" fontId="13" fillId="0" borderId="0" xfId="0" applyFont="1" applyFill="1"/>
    <xf numFmtId="0" fontId="15" fillId="0" borderId="0" xfId="0" applyFont="1" applyFill="1"/>
    <xf numFmtId="0" fontId="19" fillId="0" borderId="0" xfId="0" applyFont="1" applyFill="1"/>
    <xf numFmtId="0" fontId="1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indent="1" readingOrder="1"/>
    </xf>
    <xf numFmtId="0" fontId="6" fillId="0" borderId="0" xfId="0" applyFont="1" applyBorder="1" applyAlignment="1">
      <alignment horizontal="left" vertical="center" indent="1"/>
    </xf>
    <xf numFmtId="0" fontId="9" fillId="0" borderId="0" xfId="0" applyFont="1" applyFill="1" applyBorder="1"/>
    <xf numFmtId="0" fontId="14" fillId="0" borderId="0" xfId="0" applyFont="1" applyFill="1" applyBorder="1"/>
    <xf numFmtId="167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 readingOrder="2"/>
    </xf>
    <xf numFmtId="165" fontId="6" fillId="0" borderId="7" xfId="0" applyNumberFormat="1" applyFont="1" applyBorder="1" applyAlignment="1">
      <alignment horizontal="right" vertical="center" wrapText="1" indent="1" readingOrder="1"/>
    </xf>
    <xf numFmtId="165" fontId="6" fillId="0" borderId="3" xfId="0" applyNumberFormat="1" applyFont="1" applyBorder="1" applyAlignment="1">
      <alignment horizontal="right" vertical="center" wrapText="1" indent="1" readingOrder="1"/>
    </xf>
    <xf numFmtId="165" fontId="6" fillId="0" borderId="8" xfId="0" applyNumberFormat="1" applyFont="1" applyBorder="1" applyAlignment="1">
      <alignment horizontal="right" vertical="center" wrapText="1" indent="1" readingOrder="1"/>
    </xf>
    <xf numFmtId="0" fontId="17" fillId="0" borderId="4" xfId="0" applyFont="1" applyBorder="1" applyAlignment="1">
      <alignment horizontal="right" vertical="center" wrapText="1" indent="1" readingOrder="2"/>
    </xf>
    <xf numFmtId="0" fontId="22" fillId="0" borderId="0" xfId="0" applyFont="1" applyBorder="1" applyAlignment="1">
      <alignment horizontal="center" wrapText="1" readingOrder="1"/>
    </xf>
    <xf numFmtId="0" fontId="23" fillId="0" borderId="6" xfId="0" applyFont="1" applyBorder="1"/>
    <xf numFmtId="0" fontId="5" fillId="0" borderId="1" xfId="0" applyFont="1" applyBorder="1" applyAlignment="1">
      <alignment horizontal="left" vertical="top" wrapText="1" indent="1" readingOrder="2"/>
    </xf>
    <xf numFmtId="0" fontId="7" fillId="0" borderId="1" xfId="0" applyFont="1" applyBorder="1" applyAlignment="1">
      <alignment horizontal="right" vertical="top" wrapText="1" indent="1" readingOrder="2"/>
    </xf>
    <xf numFmtId="0" fontId="9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left" vertical="center" wrapText="1" readingOrder="1"/>
    </xf>
    <xf numFmtId="0" fontId="20" fillId="0" borderId="0" xfId="0" applyFont="1" applyBorder="1" applyAlignment="1">
      <alignment vertical="center" wrapText="1" readingOrder="2"/>
    </xf>
    <xf numFmtId="0" fontId="9" fillId="0" borderId="0" xfId="0" applyFont="1" applyBorder="1" applyAlignment="1">
      <alignment horizontal="right" vertical="center" wrapText="1" indent="1" readingOrder="2"/>
    </xf>
    <xf numFmtId="0" fontId="8" fillId="0" borderId="4" xfId="0" applyFont="1" applyBorder="1" applyAlignment="1">
      <alignment horizontal="right" vertical="top" wrapText="1" indent="1" readingOrder="1"/>
    </xf>
    <xf numFmtId="0" fontId="0" fillId="0" borderId="0" xfId="0" applyBorder="1" applyAlignment="1"/>
    <xf numFmtId="9" fontId="14" fillId="0" borderId="0" xfId="5" applyFont="1" applyFill="1"/>
    <xf numFmtId="9" fontId="9" fillId="0" borderId="0" xfId="5" applyFont="1" applyAlignment="1">
      <alignment horizontal="center" vertical="center"/>
    </xf>
    <xf numFmtId="167" fontId="5" fillId="0" borderId="3" xfId="4" applyNumberFormat="1" applyFont="1" applyBorder="1" applyAlignment="1">
      <alignment horizontal="right" vertical="top" wrapText="1" indent="1" readingOrder="1"/>
    </xf>
    <xf numFmtId="167" fontId="5" fillId="0" borderId="10" xfId="4" applyNumberFormat="1" applyFont="1" applyBorder="1" applyAlignment="1">
      <alignment horizontal="right" vertical="top" wrapText="1" indent="1" readingOrder="1"/>
    </xf>
    <xf numFmtId="165" fontId="5" fillId="0" borderId="8" xfId="0" applyNumberFormat="1" applyFont="1" applyBorder="1" applyAlignment="1">
      <alignment horizontal="right" vertical="center" wrapText="1" indent="1" readingOrder="1"/>
    </xf>
    <xf numFmtId="165" fontId="5" fillId="0" borderId="7" xfId="0" applyNumberFormat="1" applyFont="1" applyBorder="1" applyAlignment="1">
      <alignment horizontal="right" vertical="center" wrapText="1" indent="1" readingOrder="1"/>
    </xf>
    <xf numFmtId="165" fontId="5" fillId="0" borderId="9" xfId="0" applyNumberFormat="1" applyFont="1" applyBorder="1" applyAlignment="1">
      <alignment horizontal="right" vertical="center" wrapText="1" indent="1" readingOrder="1"/>
    </xf>
    <xf numFmtId="165" fontId="6" fillId="0" borderId="10" xfId="0" applyNumberFormat="1" applyFont="1" applyBorder="1" applyAlignment="1">
      <alignment horizontal="right" vertical="center" wrapText="1" indent="1" readingOrder="1"/>
    </xf>
    <xf numFmtId="165" fontId="5" fillId="0" borderId="3" xfId="0" applyNumberFormat="1" applyFont="1" applyBorder="1" applyAlignment="1">
      <alignment horizontal="right" vertical="center" wrapText="1" indent="1" readingOrder="1"/>
    </xf>
    <xf numFmtId="165" fontId="5" fillId="0" borderId="10" xfId="0" applyNumberFormat="1" applyFont="1" applyBorder="1" applyAlignment="1">
      <alignment horizontal="right" vertical="center" wrapText="1" indent="1" readingOrder="1"/>
    </xf>
    <xf numFmtId="165" fontId="5" fillId="0" borderId="11" xfId="0" applyNumberFormat="1" applyFont="1" applyBorder="1" applyAlignment="1">
      <alignment horizontal="right" vertical="center" wrapText="1" indent="1" readingOrder="1"/>
    </xf>
    <xf numFmtId="165" fontId="15" fillId="0" borderId="1" xfId="0" applyNumberFormat="1" applyFont="1" applyBorder="1" applyAlignment="1">
      <alignment horizontal="right" vertical="center" wrapText="1" indent="1" readingOrder="1"/>
    </xf>
    <xf numFmtId="165" fontId="15" fillId="0" borderId="0" xfId="0" applyNumberFormat="1" applyFont="1" applyBorder="1" applyAlignment="1">
      <alignment horizontal="right" vertical="center" wrapText="1" indent="1" readingOrder="1"/>
    </xf>
    <xf numFmtId="165" fontId="19" fillId="0" borderId="0" xfId="0" applyNumberFormat="1" applyFont="1" applyBorder="1" applyAlignment="1">
      <alignment horizontal="right" vertical="center" wrapText="1" indent="1" readingOrder="1"/>
    </xf>
    <xf numFmtId="165" fontId="15" fillId="0" borderId="6" xfId="0" applyNumberFormat="1" applyFont="1" applyBorder="1" applyAlignment="1">
      <alignment horizontal="right" vertical="center" wrapText="1" indent="1" readingOrder="1"/>
    </xf>
    <xf numFmtId="0" fontId="7" fillId="0" borderId="2" xfId="0" applyFont="1" applyBorder="1" applyAlignment="1">
      <alignment horizontal="right" vertical="top" wrapText="1" indent="1" readingOrder="2"/>
    </xf>
    <xf numFmtId="0" fontId="7" fillId="0" borderId="12" xfId="0" applyFont="1" applyBorder="1" applyAlignment="1">
      <alignment horizontal="right" vertical="center" wrapText="1" indent="1" readingOrder="2"/>
    </xf>
    <xf numFmtId="165" fontId="14" fillId="0" borderId="0" xfId="0" applyNumberFormat="1" applyFont="1" applyFill="1"/>
    <xf numFmtId="0" fontId="14" fillId="0" borderId="3" xfId="0" applyFont="1" applyBorder="1" applyAlignment="1">
      <alignment horizontal="left" vertical="center" wrapText="1" indent="1" readingOrder="1"/>
    </xf>
    <xf numFmtId="0" fontId="17" fillId="0" borderId="10" xfId="0" applyFont="1" applyBorder="1" applyAlignment="1">
      <alignment horizontal="right" vertical="center" wrapText="1" indent="1" readingOrder="1"/>
    </xf>
    <xf numFmtId="0" fontId="17" fillId="0" borderId="10" xfId="0" applyFont="1" applyBorder="1" applyAlignment="1">
      <alignment horizontal="right" vertical="center" wrapText="1" indent="1" readingOrder="2"/>
    </xf>
    <xf numFmtId="0" fontId="13" fillId="0" borderId="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 indent="1" readingOrder="1"/>
    </xf>
    <xf numFmtId="165" fontId="6" fillId="0" borderId="9" xfId="0" applyNumberFormat="1" applyFont="1" applyBorder="1" applyAlignment="1">
      <alignment horizontal="right" vertical="center" wrapText="1" indent="1" readingOrder="1"/>
    </xf>
    <xf numFmtId="165" fontId="6" fillId="0" borderId="13" xfId="0" applyNumberFormat="1" applyFont="1" applyBorder="1" applyAlignment="1">
      <alignment horizontal="right" vertical="center" wrapText="1" indent="1" readingOrder="1"/>
    </xf>
    <xf numFmtId="0" fontId="6" fillId="0" borderId="3" xfId="0" applyFont="1" applyBorder="1" applyAlignment="1">
      <alignment horizontal="left" vertical="top" wrapText="1" indent="1" readingOrder="1"/>
    </xf>
    <xf numFmtId="0" fontId="6" fillId="0" borderId="3" xfId="0" applyFont="1" applyBorder="1" applyAlignment="1">
      <alignment horizontal="left" vertical="center" wrapText="1" indent="1" readingOrder="1"/>
    </xf>
    <xf numFmtId="0" fontId="8" fillId="0" borderId="10" xfId="0" applyFont="1" applyBorder="1" applyAlignment="1">
      <alignment horizontal="right" vertical="top" wrapText="1" indent="1" readingOrder="2"/>
    </xf>
    <xf numFmtId="0" fontId="8" fillId="0" borderId="10" xfId="0" applyFont="1" applyBorder="1" applyAlignment="1">
      <alignment horizontal="right" vertical="center" wrapText="1" indent="1" readingOrder="2"/>
    </xf>
    <xf numFmtId="0" fontId="5" fillId="0" borderId="3" xfId="0" applyFont="1" applyBorder="1" applyAlignment="1">
      <alignment horizontal="left" vertical="top" wrapText="1" indent="1" readingOrder="1"/>
    </xf>
    <xf numFmtId="0" fontId="5" fillId="0" borderId="3" xfId="0" applyFont="1" applyBorder="1" applyAlignment="1">
      <alignment horizontal="left" vertical="center" wrapText="1" indent="1" readingOrder="1"/>
    </xf>
    <xf numFmtId="0" fontId="7" fillId="0" borderId="10" xfId="0" applyFont="1" applyBorder="1" applyAlignment="1">
      <alignment horizontal="right" vertical="top" wrapText="1" indent="1" readingOrder="2"/>
    </xf>
    <xf numFmtId="0" fontId="7" fillId="0" borderId="10" xfId="0" applyFont="1" applyBorder="1" applyAlignment="1">
      <alignment horizontal="right" vertical="center" wrapText="1" indent="1" readingOrder="2"/>
    </xf>
    <xf numFmtId="165" fontId="5" fillId="0" borderId="13" xfId="0" applyNumberFormat="1" applyFont="1" applyBorder="1" applyAlignment="1">
      <alignment horizontal="right" vertical="center" wrapText="1" indent="1" readingOrder="1"/>
    </xf>
    <xf numFmtId="0" fontId="9" fillId="0" borderId="0" xfId="5" applyNumberFormat="1" applyFont="1" applyAlignment="1">
      <alignment horizontal="center" vertical="center"/>
    </xf>
    <xf numFmtId="165" fontId="0" fillId="0" borderId="0" xfId="0" applyNumberFormat="1"/>
    <xf numFmtId="168" fontId="0" fillId="0" borderId="0" xfId="0" applyNumberFormat="1"/>
    <xf numFmtId="165" fontId="9" fillId="0" borderId="0" xfId="0" applyNumberFormat="1" applyFont="1" applyBorder="1" applyAlignment="1">
      <alignment horizontal="left" vertical="center" wrapText="1" readingOrder="1"/>
    </xf>
    <xf numFmtId="165" fontId="0" fillId="0" borderId="0" xfId="0" applyNumberFormat="1" applyBorder="1" applyAlignment="1"/>
    <xf numFmtId="165" fontId="10" fillId="0" borderId="0" xfId="0" applyNumberFormat="1" applyFont="1" applyFill="1"/>
    <xf numFmtId="0" fontId="21" fillId="0" borderId="0" xfId="0" applyFont="1" applyBorder="1" applyAlignment="1">
      <alignment horizontal="center" vertical="center" wrapText="1" readingOrder="2"/>
    </xf>
    <xf numFmtId="0" fontId="22" fillId="0" borderId="0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indent="1" readingOrder="1"/>
    </xf>
    <xf numFmtId="0" fontId="17" fillId="0" borderId="5" xfId="0" applyFont="1" applyBorder="1" applyAlignment="1">
      <alignment horizontal="right" vertical="center" wrapText="1" indent="1" readingOrder="2"/>
    </xf>
    <xf numFmtId="0" fontId="14" fillId="0" borderId="0" xfId="0" applyFont="1" applyBorder="1" applyAlignment="1">
      <alignment horizontal="left" vertical="center" wrapText="1" indent="1" readingOrder="1"/>
    </xf>
    <xf numFmtId="0" fontId="17" fillId="0" borderId="0" xfId="0" applyFont="1" applyBorder="1" applyAlignment="1">
      <alignment horizontal="right" vertical="center" wrapText="1" indent="1" readingOrder="2"/>
    </xf>
  </cellXfs>
  <cellStyles count="7">
    <cellStyle name="Comma" xfId="4" builtinId="3"/>
    <cellStyle name="Normal" xfId="0" builtinId="0"/>
    <cellStyle name="Normal 2" xfId="1"/>
    <cellStyle name="Normal 3" xfId="3"/>
    <cellStyle name="Normal 4" xfId="6"/>
    <cellStyle name="Percent" xfId="5" builtinId="5"/>
    <cellStyle name="Percent 2" xfId="2"/>
  </cellStyles>
  <dxfs count="0"/>
  <tableStyles count="0" defaultTableStyle="TableStyleMedium9" defaultPivotStyle="PivotStyleLight16"/>
  <colors>
    <mruColors>
      <color rgb="FFB0CA7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2022Currentp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PLT 10 "/>
      <sheetName val="con WB10 "/>
      <sheetName val="ConGaza10"/>
      <sheetName val="P1 PL"/>
      <sheetName val="p1 wb"/>
      <sheetName val="P1 Gaza"/>
      <sheetName val="P2 Pl"/>
      <sheetName val="P2 wb"/>
      <sheetName val="P2 gaza"/>
      <sheetName val="B1 PL"/>
      <sheetName val="B1 WB"/>
      <sheetName val="B1 gaza"/>
      <sheetName val="EX PLT "/>
      <sheetName val="EXP WB"/>
      <sheetName val="EXP Gaza"/>
      <sheetName val="Maj"/>
      <sheetName val="Maj (2)"/>
      <sheetName val="Maj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19165.499999999996</v>
          </cell>
          <cell r="C30">
            <v>18109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B17" sqref="B17:B22"/>
    </sheetView>
  </sheetViews>
  <sheetFormatPr defaultColWidth="9" defaultRowHeight="15" customHeight="1" x14ac:dyDescent="0.25"/>
  <cols>
    <col min="1" max="1" width="32.7109375" style="9" customWidth="1"/>
    <col min="2" max="3" width="9.5703125" style="9" customWidth="1"/>
    <col min="4" max="4" width="31.42578125" style="9" customWidth="1"/>
    <col min="5" max="5" width="11.42578125" style="9" customWidth="1"/>
    <col min="6" max="16384" width="9" style="9"/>
  </cols>
  <sheetData>
    <row r="1" spans="1:7" customFormat="1" ht="19.5" customHeight="1" x14ac:dyDescent="0.25">
      <c r="A1" s="102" t="s">
        <v>80</v>
      </c>
      <c r="B1" s="102"/>
      <c r="C1" s="102"/>
      <c r="D1" s="102"/>
    </row>
    <row r="2" spans="1:7" customFormat="1" ht="31.5" customHeight="1" x14ac:dyDescent="0.25">
      <c r="A2" s="103" t="s">
        <v>81</v>
      </c>
      <c r="B2" s="103"/>
      <c r="C2" s="103"/>
      <c r="D2" s="103"/>
    </row>
    <row r="3" spans="1:7" s="10" customFormat="1" ht="5.0999999999999996" customHeight="1" x14ac:dyDescent="0.25">
      <c r="A3" s="11"/>
      <c r="B3" s="11"/>
      <c r="C3" s="11"/>
      <c r="D3" s="11"/>
    </row>
    <row r="4" spans="1:7" s="42" customFormat="1" ht="15" customHeight="1" x14ac:dyDescent="0.2">
      <c r="A4" s="40" t="s">
        <v>28</v>
      </c>
      <c r="B4" s="38"/>
      <c r="C4" s="38"/>
      <c r="D4" s="6" t="s">
        <v>46</v>
      </c>
      <c r="E4" s="41"/>
    </row>
    <row r="5" spans="1:7" s="23" customFormat="1" ht="15" customHeight="1" x14ac:dyDescent="0.25">
      <c r="A5" s="22" t="s">
        <v>49</v>
      </c>
      <c r="B5" s="22">
        <v>2022</v>
      </c>
      <c r="C5" s="22">
        <v>2021</v>
      </c>
      <c r="D5" s="25" t="s">
        <v>50</v>
      </c>
    </row>
    <row r="6" spans="1:7" s="23" customFormat="1" ht="16.5" customHeight="1" x14ac:dyDescent="0.25">
      <c r="A6" s="24" t="s">
        <v>51</v>
      </c>
      <c r="B6" s="49">
        <v>5103</v>
      </c>
      <c r="C6" s="69">
        <v>4850</v>
      </c>
      <c r="D6" s="26" t="s">
        <v>52</v>
      </c>
      <c r="E6" s="49">
        <f>'HH 16'!B27</f>
        <v>5103</v>
      </c>
      <c r="F6" s="43">
        <f>B6-E6</f>
        <v>0</v>
      </c>
      <c r="G6" s="43"/>
    </row>
    <row r="7" spans="1:7" s="23" customFormat="1" ht="16.5" customHeight="1" x14ac:dyDescent="0.25">
      <c r="A7" s="24" t="s">
        <v>53</v>
      </c>
      <c r="B7" s="49">
        <v>744.19999999999993</v>
      </c>
      <c r="C7" s="69">
        <v>616.1</v>
      </c>
      <c r="D7" s="51" t="s">
        <v>64</v>
      </c>
      <c r="E7" s="49">
        <f>'NPISH 17'!B21</f>
        <v>744.19999999999993</v>
      </c>
      <c r="F7" s="43">
        <f t="shared" ref="F7:F10" si="0">B7-E7</f>
        <v>0</v>
      </c>
      <c r="G7" s="43"/>
    </row>
    <row r="8" spans="1:7" s="23" customFormat="1" ht="16.5" customHeight="1" x14ac:dyDescent="0.25">
      <c r="A8" s="24" t="s">
        <v>54</v>
      </c>
      <c r="B8" s="49">
        <v>2880.6</v>
      </c>
      <c r="C8" s="69">
        <v>3009.7</v>
      </c>
      <c r="D8" s="26" t="s">
        <v>55</v>
      </c>
      <c r="E8" s="49">
        <f>'Gov &amp; Fin 19 20'!B14</f>
        <v>2880.6</v>
      </c>
      <c r="F8" s="43">
        <f t="shared" si="0"/>
        <v>0</v>
      </c>
      <c r="G8" s="43"/>
    </row>
    <row r="9" spans="1:7" s="23" customFormat="1" ht="16.5" customHeight="1" x14ac:dyDescent="0.25">
      <c r="A9" s="24" t="s">
        <v>56</v>
      </c>
      <c r="B9" s="49">
        <v>1144.8</v>
      </c>
      <c r="C9" s="69">
        <v>1049.5999999999999</v>
      </c>
      <c r="D9" s="26" t="s">
        <v>57</v>
      </c>
      <c r="E9" s="49">
        <f>'Gov &amp; Fin 19 20'!B23</f>
        <v>1144.8</v>
      </c>
      <c r="F9" s="43">
        <f t="shared" si="0"/>
        <v>0</v>
      </c>
      <c r="G9" s="43"/>
    </row>
    <row r="10" spans="1:7" s="23" customFormat="1" ht="16.5" customHeight="1" x14ac:dyDescent="0.25">
      <c r="A10" s="24" t="s">
        <v>58</v>
      </c>
      <c r="B10" s="49">
        <v>9292.9000000000015</v>
      </c>
      <c r="C10" s="69">
        <v>8583.6</v>
      </c>
      <c r="D10" s="26" t="s">
        <v>59</v>
      </c>
      <c r="E10" s="49">
        <f>'Non Fin 18'!B26</f>
        <v>9292.9000000000015</v>
      </c>
      <c r="F10" s="43">
        <f t="shared" si="0"/>
        <v>0</v>
      </c>
      <c r="G10" s="43"/>
    </row>
    <row r="11" spans="1:7" s="23" customFormat="1" ht="16.5" customHeight="1" x14ac:dyDescent="0.25">
      <c r="A11" s="47" t="s">
        <v>63</v>
      </c>
      <c r="B11" s="20">
        <v>19165.5</v>
      </c>
      <c r="C11" s="20">
        <v>18109</v>
      </c>
      <c r="D11" s="21" t="s">
        <v>60</v>
      </c>
      <c r="E11" s="20">
        <f>SUM(B6:B10)</f>
        <v>19165.5</v>
      </c>
      <c r="F11" s="43">
        <f>E11-B11</f>
        <v>0</v>
      </c>
      <c r="G11" s="43"/>
    </row>
    <row r="12" spans="1:7" s="16" customFormat="1" ht="21.75" customHeight="1" x14ac:dyDescent="0.25">
      <c r="A12" s="57"/>
      <c r="B12" s="57"/>
      <c r="C12" s="100"/>
      <c r="D12" s="59"/>
      <c r="E12" s="101"/>
      <c r="F12" s="15"/>
    </row>
    <row r="13" spans="1:7" customFormat="1" ht="35.25" customHeight="1" x14ac:dyDescent="0.25">
      <c r="A13" s="102" t="s">
        <v>82</v>
      </c>
      <c r="B13" s="102"/>
      <c r="C13" s="102"/>
      <c r="D13" s="102"/>
    </row>
    <row r="14" spans="1:7" customFormat="1" ht="31.5" customHeight="1" x14ac:dyDescent="0.25">
      <c r="A14" s="103" t="s">
        <v>83</v>
      </c>
      <c r="B14" s="103"/>
      <c r="C14" s="103"/>
      <c r="D14" s="103"/>
    </row>
    <row r="15" spans="1:7" s="10" customFormat="1" ht="5.0999999999999996" customHeight="1" x14ac:dyDescent="0.25">
      <c r="A15" s="13"/>
      <c r="B15" s="13"/>
      <c r="C15" s="13"/>
      <c r="D15" s="13"/>
    </row>
    <row r="16" spans="1:7" s="23" customFormat="1" ht="15" customHeight="1" x14ac:dyDescent="0.25">
      <c r="A16" s="22" t="s">
        <v>49</v>
      </c>
      <c r="B16" s="83">
        <v>2022</v>
      </c>
      <c r="C16" s="83">
        <v>2021</v>
      </c>
      <c r="D16" s="25" t="s">
        <v>50</v>
      </c>
    </row>
    <row r="17" spans="1:7" s="23" customFormat="1" ht="16.5" customHeight="1" x14ac:dyDescent="0.25">
      <c r="A17" s="80" t="s">
        <v>51</v>
      </c>
      <c r="B17" s="48">
        <v>26.6</v>
      </c>
      <c r="C17" s="85">
        <v>26.8</v>
      </c>
      <c r="D17" s="81" t="s">
        <v>52</v>
      </c>
      <c r="E17" s="96">
        <f>B6/$B$11*100</f>
        <v>26.625968537215311</v>
      </c>
      <c r="F17" s="96">
        <f>ROUND(E17,1)</f>
        <v>26.6</v>
      </c>
      <c r="G17" s="43">
        <f>B17-F17</f>
        <v>0</v>
      </c>
    </row>
    <row r="18" spans="1:7" s="23" customFormat="1" ht="16.5" customHeight="1" x14ac:dyDescent="0.25">
      <c r="A18" s="80" t="s">
        <v>53</v>
      </c>
      <c r="B18" s="49">
        <v>3.9</v>
      </c>
      <c r="C18" s="69">
        <v>3.4</v>
      </c>
      <c r="D18" s="82" t="s">
        <v>64</v>
      </c>
      <c r="E18" s="96">
        <f t="shared" ref="E18:E21" si="1">B7/$B$11*100</f>
        <v>3.8830189663718659</v>
      </c>
      <c r="F18" s="96">
        <f t="shared" ref="F18:F21" si="2">ROUND(E18,1)</f>
        <v>3.9</v>
      </c>
      <c r="G18" s="43">
        <f t="shared" ref="G18:G21" si="3">B18-F18</f>
        <v>0</v>
      </c>
    </row>
    <row r="19" spans="1:7" s="23" customFormat="1" ht="16.5" customHeight="1" x14ac:dyDescent="0.25">
      <c r="A19" s="80" t="s">
        <v>54</v>
      </c>
      <c r="B19" s="49">
        <v>15</v>
      </c>
      <c r="C19" s="69">
        <v>16.600000000000001</v>
      </c>
      <c r="D19" s="81" t="s">
        <v>55</v>
      </c>
      <c r="E19" s="96">
        <f t="shared" si="1"/>
        <v>15.030132268920715</v>
      </c>
      <c r="F19" s="96">
        <f t="shared" si="2"/>
        <v>15</v>
      </c>
      <c r="G19" s="43">
        <f t="shared" si="3"/>
        <v>0</v>
      </c>
    </row>
    <row r="20" spans="1:7" s="23" customFormat="1" ht="16.5" customHeight="1" x14ac:dyDescent="0.25">
      <c r="A20" s="80" t="s">
        <v>56</v>
      </c>
      <c r="B20" s="49">
        <v>6</v>
      </c>
      <c r="C20" s="69">
        <v>5.8</v>
      </c>
      <c r="D20" s="81" t="s">
        <v>57</v>
      </c>
      <c r="E20" s="96">
        <f t="shared" si="1"/>
        <v>5.9732331533223757</v>
      </c>
      <c r="F20" s="96">
        <f t="shared" si="2"/>
        <v>6</v>
      </c>
      <c r="G20" s="43">
        <f t="shared" si="3"/>
        <v>0</v>
      </c>
    </row>
    <row r="21" spans="1:7" s="23" customFormat="1" ht="16.5" customHeight="1" x14ac:dyDescent="0.25">
      <c r="A21" s="80" t="s">
        <v>58</v>
      </c>
      <c r="B21" s="50">
        <v>48.5</v>
      </c>
      <c r="C21" s="86">
        <v>47.4</v>
      </c>
      <c r="D21" s="81" t="s">
        <v>59</v>
      </c>
      <c r="E21" s="96">
        <f t="shared" si="1"/>
        <v>48.487647074169736</v>
      </c>
      <c r="F21" s="96">
        <f t="shared" si="2"/>
        <v>48.5</v>
      </c>
      <c r="G21" s="43">
        <f t="shared" si="3"/>
        <v>0</v>
      </c>
    </row>
    <row r="22" spans="1:7" s="23" customFormat="1" ht="16.5" customHeight="1" x14ac:dyDescent="0.25">
      <c r="A22" s="47" t="s">
        <v>63</v>
      </c>
      <c r="B22" s="84">
        <v>100</v>
      </c>
      <c r="C22" s="84">
        <v>100</v>
      </c>
      <c r="D22" s="21" t="s">
        <v>60</v>
      </c>
      <c r="E22" s="63"/>
      <c r="F22" s="43"/>
      <c r="G22" s="43"/>
    </row>
    <row r="23" spans="1:7" s="27" customFormat="1" ht="36" customHeight="1" x14ac:dyDescent="0.2">
      <c r="A23" s="104" t="s">
        <v>68</v>
      </c>
      <c r="B23" s="104"/>
      <c r="C23" s="105" t="s">
        <v>69</v>
      </c>
      <c r="D23" s="105"/>
    </row>
    <row r="24" spans="1:7" ht="15" customHeight="1" x14ac:dyDescent="0.25">
      <c r="B24" s="14"/>
      <c r="C24" s="14"/>
    </row>
    <row r="25" spans="1:7" ht="15" customHeight="1" x14ac:dyDescent="0.25">
      <c r="B25" s="14"/>
      <c r="C25" s="14"/>
    </row>
    <row r="26" spans="1:7" ht="15" customHeight="1" x14ac:dyDescent="0.25">
      <c r="B26" s="14">
        <f>B11-'[1]B1 PL'!B30</f>
        <v>0</v>
      </c>
      <c r="C26" s="14">
        <f>C11-'[1]B1 PL'!C30</f>
        <v>0</v>
      </c>
    </row>
    <row r="27" spans="1:7" ht="15" customHeight="1" x14ac:dyDescent="0.25">
      <c r="B27" s="14"/>
    </row>
    <row r="28" spans="1:7" ht="15" customHeight="1" x14ac:dyDescent="0.25">
      <c r="B28" s="14"/>
    </row>
  </sheetData>
  <mergeCells count="6">
    <mergeCell ref="A1:D1"/>
    <mergeCell ref="A2:D2"/>
    <mergeCell ref="A13:D13"/>
    <mergeCell ref="A14:D14"/>
    <mergeCell ref="A23:B23"/>
    <mergeCell ref="C23:D23"/>
  </mergeCells>
  <pageMargins left="0.59055118110236204" right="0.59055118110236204" top="0.78740157480314998" bottom="0.59055118110236204" header="0.39370078740157499" footer="0.39370078740157499"/>
  <pageSetup paperSize="9" scale="92" orientation="portrait" r:id="rId1"/>
  <headerFooter>
    <oddFooter xml:space="preserve">&amp;C&amp;9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4" zoomScale="110" zoomScaleNormal="100" zoomScaleSheetLayoutView="110" workbookViewId="0">
      <selection activeCell="B6" sqref="B6:B27"/>
    </sheetView>
  </sheetViews>
  <sheetFormatPr defaultColWidth="9.140625" defaultRowHeight="15" customHeight="1" x14ac:dyDescent="0.25"/>
  <cols>
    <col min="1" max="1" width="31.5703125" customWidth="1"/>
    <col min="2" max="3" width="10.5703125" customWidth="1"/>
    <col min="4" max="4" width="31.5703125" customWidth="1"/>
    <col min="5" max="16384" width="9.140625" style="1"/>
  </cols>
  <sheetData>
    <row r="1" spans="1:7" ht="42" customHeight="1" x14ac:dyDescent="0.2">
      <c r="A1" s="102" t="s">
        <v>78</v>
      </c>
      <c r="B1" s="102"/>
      <c r="C1" s="102"/>
      <c r="D1" s="102"/>
    </row>
    <row r="2" spans="1:7" ht="29.25" customHeight="1" x14ac:dyDescent="0.2">
      <c r="A2" s="103" t="s">
        <v>79</v>
      </c>
      <c r="B2" s="103"/>
      <c r="C2" s="103"/>
      <c r="D2" s="103"/>
    </row>
    <row r="3" spans="1:7" ht="5.0999999999999996" customHeight="1" x14ac:dyDescent="0.25">
      <c r="A3" s="52"/>
      <c r="B3" s="52"/>
      <c r="C3" s="52"/>
      <c r="D3" s="52"/>
    </row>
    <row r="4" spans="1:7" ht="15" customHeight="1" x14ac:dyDescent="0.2">
      <c r="A4" s="4" t="s">
        <v>28</v>
      </c>
      <c r="B4" s="53"/>
      <c r="C4" s="53"/>
      <c r="D4" s="5" t="s">
        <v>46</v>
      </c>
    </row>
    <row r="5" spans="1:7" s="29" customFormat="1" ht="15" customHeight="1" x14ac:dyDescent="0.2">
      <c r="A5" s="17" t="s">
        <v>18</v>
      </c>
      <c r="B5" s="22">
        <v>2022</v>
      </c>
      <c r="C5" s="22">
        <v>2021</v>
      </c>
      <c r="D5" s="18" t="s">
        <v>65</v>
      </c>
    </row>
    <row r="6" spans="1:7" s="29" customFormat="1" ht="22.5" customHeight="1" x14ac:dyDescent="0.2">
      <c r="A6" s="30" t="s">
        <v>19</v>
      </c>
      <c r="B6" s="67">
        <v>1101.1000000000001</v>
      </c>
      <c r="C6" s="68">
        <v>1143.9000000000001</v>
      </c>
      <c r="D6" s="31" t="s">
        <v>29</v>
      </c>
      <c r="E6" s="62"/>
      <c r="F6" s="79"/>
      <c r="G6" s="79"/>
    </row>
    <row r="7" spans="1:7" s="29" customFormat="1" ht="27.75" customHeight="1" x14ac:dyDescent="0.2">
      <c r="A7" s="32" t="s">
        <v>20</v>
      </c>
      <c r="B7" s="70">
        <v>309.8</v>
      </c>
      <c r="C7" s="71">
        <v>251.5</v>
      </c>
      <c r="D7" s="31" t="s">
        <v>0</v>
      </c>
      <c r="E7" s="62"/>
      <c r="F7" s="79"/>
      <c r="G7" s="79"/>
    </row>
    <row r="8" spans="1:7" s="29" customFormat="1" ht="18.75" customHeight="1" x14ac:dyDescent="0.2">
      <c r="A8" s="33" t="s">
        <v>1</v>
      </c>
      <c r="B8" s="49">
        <v>0.8</v>
      </c>
      <c r="C8" s="69">
        <v>0.4</v>
      </c>
      <c r="D8" s="60" t="s">
        <v>30</v>
      </c>
      <c r="E8" s="62"/>
      <c r="F8" s="79"/>
      <c r="G8" s="79"/>
    </row>
    <row r="9" spans="1:7" s="29" customFormat="1" ht="15" customHeight="1" x14ac:dyDescent="0.2">
      <c r="A9" s="33" t="s">
        <v>2</v>
      </c>
      <c r="B9" s="49">
        <v>300</v>
      </c>
      <c r="C9" s="69">
        <v>239.5</v>
      </c>
      <c r="D9" s="34" t="s">
        <v>31</v>
      </c>
      <c r="E9" s="62"/>
      <c r="F9" s="79"/>
      <c r="G9" s="79"/>
    </row>
    <row r="10" spans="1:7" s="29" customFormat="1" ht="23.25" customHeight="1" x14ac:dyDescent="0.2">
      <c r="A10" s="33" t="s">
        <v>21</v>
      </c>
      <c r="B10" s="49">
        <v>0</v>
      </c>
      <c r="C10" s="69">
        <v>4</v>
      </c>
      <c r="D10" s="34" t="s">
        <v>32</v>
      </c>
      <c r="E10" s="62"/>
      <c r="F10" s="79"/>
      <c r="G10" s="79"/>
    </row>
    <row r="11" spans="1:7" s="29" customFormat="1" ht="34.5" customHeight="1" x14ac:dyDescent="0.2">
      <c r="A11" s="33" t="s">
        <v>22</v>
      </c>
      <c r="B11" s="49">
        <v>9</v>
      </c>
      <c r="C11" s="69">
        <v>7.6</v>
      </c>
      <c r="D11" s="34" t="s">
        <v>33</v>
      </c>
      <c r="E11" s="62"/>
      <c r="F11" s="79"/>
      <c r="G11" s="79"/>
    </row>
    <row r="12" spans="1:7" s="35" customFormat="1" ht="15" customHeight="1" x14ac:dyDescent="0.2">
      <c r="A12" s="32" t="s">
        <v>3</v>
      </c>
      <c r="B12" s="70">
        <v>671.8</v>
      </c>
      <c r="C12" s="71">
        <v>769.1</v>
      </c>
      <c r="D12" s="31" t="s">
        <v>34</v>
      </c>
      <c r="E12" s="62"/>
      <c r="F12" s="79"/>
      <c r="G12" s="79"/>
    </row>
    <row r="13" spans="1:7" s="36" customFormat="1" ht="40.5" x14ac:dyDescent="0.2">
      <c r="A13" s="32" t="s">
        <v>23</v>
      </c>
      <c r="B13" s="70">
        <v>570.6</v>
      </c>
      <c r="C13" s="71">
        <v>493.2</v>
      </c>
      <c r="D13" s="31" t="s">
        <v>35</v>
      </c>
      <c r="E13" s="62"/>
      <c r="F13" s="79"/>
      <c r="G13" s="79"/>
    </row>
    <row r="14" spans="1:7" s="35" customFormat="1" ht="15" customHeight="1" x14ac:dyDescent="0.2">
      <c r="A14" s="32" t="s">
        <v>24</v>
      </c>
      <c r="B14" s="70">
        <v>134.30000000000001</v>
      </c>
      <c r="C14" s="71">
        <v>145.9</v>
      </c>
      <c r="D14" s="31" t="s">
        <v>36</v>
      </c>
      <c r="E14" s="62"/>
      <c r="F14" s="79"/>
      <c r="G14" s="79"/>
    </row>
    <row r="15" spans="1:7" s="36" customFormat="1" ht="15" customHeight="1" x14ac:dyDescent="0.2">
      <c r="A15" s="32" t="s">
        <v>6</v>
      </c>
      <c r="B15" s="70">
        <v>14.2</v>
      </c>
      <c r="C15" s="71">
        <v>17.100000000000001</v>
      </c>
      <c r="D15" s="31" t="s">
        <v>7</v>
      </c>
      <c r="E15" s="62"/>
      <c r="F15" s="79"/>
      <c r="G15" s="79"/>
    </row>
    <row r="16" spans="1:7" s="35" customFormat="1" ht="15" customHeight="1" x14ac:dyDescent="0.2">
      <c r="A16" s="32" t="s">
        <v>25</v>
      </c>
      <c r="B16" s="70">
        <v>1164.8</v>
      </c>
      <c r="C16" s="71">
        <v>1061.5000000000002</v>
      </c>
      <c r="D16" s="31" t="s">
        <v>37</v>
      </c>
      <c r="E16" s="62"/>
      <c r="F16" s="79"/>
      <c r="G16" s="79"/>
    </row>
    <row r="17" spans="1:7" s="37" customFormat="1" ht="21.75" customHeight="1" x14ac:dyDescent="0.2">
      <c r="A17" s="33" t="s">
        <v>8</v>
      </c>
      <c r="B17" s="49">
        <v>52.8</v>
      </c>
      <c r="C17" s="69">
        <v>45.6</v>
      </c>
      <c r="D17" s="34" t="s">
        <v>38</v>
      </c>
      <c r="E17" s="62"/>
      <c r="F17" s="79"/>
      <c r="G17" s="79"/>
    </row>
    <row r="18" spans="1:7" s="29" customFormat="1" ht="15" customHeight="1" x14ac:dyDescent="0.2">
      <c r="A18" s="33" t="s">
        <v>26</v>
      </c>
      <c r="B18" s="49">
        <v>811.7</v>
      </c>
      <c r="C18" s="69">
        <v>761.1</v>
      </c>
      <c r="D18" s="34" t="s">
        <v>39</v>
      </c>
      <c r="E18" s="62"/>
      <c r="F18" s="79"/>
      <c r="G18" s="79"/>
    </row>
    <row r="19" spans="1:7" s="37" customFormat="1" ht="24" customHeight="1" x14ac:dyDescent="0.2">
      <c r="A19" s="33" t="s">
        <v>9</v>
      </c>
      <c r="B19" s="49">
        <v>22.4</v>
      </c>
      <c r="C19" s="69">
        <v>22</v>
      </c>
      <c r="D19" s="34" t="s">
        <v>40</v>
      </c>
      <c r="E19" s="62"/>
      <c r="F19" s="79"/>
      <c r="G19" s="79"/>
    </row>
    <row r="20" spans="1:7" s="29" customFormat="1" ht="23.25" customHeight="1" x14ac:dyDescent="0.2">
      <c r="A20" s="33" t="s">
        <v>10</v>
      </c>
      <c r="B20" s="49">
        <v>12.3</v>
      </c>
      <c r="C20" s="69">
        <v>10</v>
      </c>
      <c r="D20" s="34" t="s">
        <v>41</v>
      </c>
      <c r="E20" s="62"/>
      <c r="F20" s="79"/>
      <c r="G20" s="79"/>
    </row>
    <row r="21" spans="1:7" s="29" customFormat="1" ht="17.25" customHeight="1" x14ac:dyDescent="0.2">
      <c r="A21" s="33" t="s">
        <v>11</v>
      </c>
      <c r="B21" s="49">
        <v>17.399999999999999</v>
      </c>
      <c r="C21" s="69">
        <v>8.6999999999999993</v>
      </c>
      <c r="D21" s="34" t="s">
        <v>42</v>
      </c>
      <c r="E21" s="62"/>
      <c r="F21" s="79"/>
      <c r="G21" s="79"/>
    </row>
    <row r="22" spans="1:7" s="29" customFormat="1" ht="23.25" customHeight="1" x14ac:dyDescent="0.2">
      <c r="A22" s="33" t="s">
        <v>27</v>
      </c>
      <c r="B22" s="49">
        <v>103</v>
      </c>
      <c r="C22" s="69">
        <v>85.7</v>
      </c>
      <c r="D22" s="34" t="s">
        <v>43</v>
      </c>
      <c r="E22" s="62"/>
      <c r="F22" s="79"/>
      <c r="G22" s="79"/>
    </row>
    <row r="23" spans="1:7" s="37" customFormat="1" ht="16.5" customHeight="1" x14ac:dyDescent="0.2">
      <c r="A23" s="33" t="s">
        <v>12</v>
      </c>
      <c r="B23" s="49">
        <v>20.8</v>
      </c>
      <c r="C23" s="69">
        <v>14</v>
      </c>
      <c r="D23" s="34" t="s">
        <v>13</v>
      </c>
      <c r="E23" s="62"/>
      <c r="F23" s="79"/>
      <c r="G23" s="79"/>
    </row>
    <row r="24" spans="1:7" s="37" customFormat="1" ht="16.5" customHeight="1" x14ac:dyDescent="0.2">
      <c r="A24" s="33" t="s">
        <v>14</v>
      </c>
      <c r="B24" s="49">
        <v>124.4</v>
      </c>
      <c r="C24" s="69">
        <v>114.4</v>
      </c>
      <c r="D24" s="34" t="s">
        <v>44</v>
      </c>
      <c r="E24" s="62"/>
      <c r="F24" s="79"/>
      <c r="G24" s="79"/>
    </row>
    <row r="25" spans="1:7" s="36" customFormat="1" ht="15" customHeight="1" x14ac:dyDescent="0.2">
      <c r="A25" s="32" t="s">
        <v>16</v>
      </c>
      <c r="B25" s="70">
        <v>8.5</v>
      </c>
      <c r="C25" s="71">
        <v>8.3000000000000007</v>
      </c>
      <c r="D25" s="31" t="s">
        <v>17</v>
      </c>
      <c r="E25" s="62"/>
      <c r="F25" s="79"/>
      <c r="G25" s="79"/>
    </row>
    <row r="26" spans="1:7" s="36" customFormat="1" ht="15.75" customHeight="1" x14ac:dyDescent="0.2">
      <c r="A26" s="19" t="s">
        <v>61</v>
      </c>
      <c r="B26" s="70">
        <v>1127.9000000000001</v>
      </c>
      <c r="C26" s="71">
        <v>959.5</v>
      </c>
      <c r="D26" s="31" t="s">
        <v>62</v>
      </c>
      <c r="E26" s="62"/>
      <c r="F26" s="79"/>
      <c r="G26" s="79"/>
    </row>
    <row r="27" spans="1:7" s="35" customFormat="1" ht="15" customHeight="1" x14ac:dyDescent="0.2">
      <c r="A27" s="54" t="s">
        <v>47</v>
      </c>
      <c r="B27" s="20">
        <v>5103</v>
      </c>
      <c r="C27" s="20">
        <v>4850</v>
      </c>
      <c r="D27" s="55" t="s">
        <v>48</v>
      </c>
      <c r="E27" s="62"/>
      <c r="F27" s="79"/>
      <c r="G27" s="79"/>
    </row>
    <row r="28" spans="1:7" s="27" customFormat="1" ht="36" customHeight="1" x14ac:dyDescent="0.2">
      <c r="A28" s="104" t="s">
        <v>68</v>
      </c>
      <c r="B28" s="104"/>
      <c r="C28" s="105" t="s">
        <v>69</v>
      </c>
      <c r="D28" s="105"/>
    </row>
    <row r="29" spans="1:7" s="27" customFormat="1" ht="36.75" customHeight="1" x14ac:dyDescent="0.2">
      <c r="A29" s="106" t="s">
        <v>67</v>
      </c>
      <c r="B29" s="106"/>
      <c r="C29" s="107" t="s">
        <v>66</v>
      </c>
      <c r="D29" s="107"/>
      <c r="E29" s="58"/>
      <c r="F29" s="58"/>
    </row>
    <row r="30" spans="1:7" s="27" customFormat="1" ht="15" customHeight="1" x14ac:dyDescent="0.25">
      <c r="A30"/>
      <c r="B30" s="97"/>
      <c r="C30" s="97"/>
      <c r="D30"/>
    </row>
    <row r="31" spans="1:7" s="8" customFormat="1" ht="15" customHeight="1" x14ac:dyDescent="0.25">
      <c r="A31"/>
      <c r="B31"/>
      <c r="C31"/>
      <c r="D31"/>
    </row>
    <row r="32" spans="1:7" customFormat="1" ht="15" customHeight="1" x14ac:dyDescent="0.25"/>
  </sheetData>
  <mergeCells count="6">
    <mergeCell ref="A1:D1"/>
    <mergeCell ref="A2:D2"/>
    <mergeCell ref="A28:B28"/>
    <mergeCell ref="C28:D28"/>
    <mergeCell ref="A29:B29"/>
    <mergeCell ref="C29:D29"/>
  </mergeCells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Footer xml:space="preserve">&amp;C&amp;9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10" zoomScaleNormal="100" zoomScaleSheetLayoutView="110" workbookViewId="0">
      <selection activeCell="B21" sqref="B21"/>
    </sheetView>
  </sheetViews>
  <sheetFormatPr defaultColWidth="9.140625" defaultRowHeight="15" customHeight="1" x14ac:dyDescent="0.25"/>
  <cols>
    <col min="1" max="1" width="31.5703125" customWidth="1"/>
    <col min="2" max="3" width="10.5703125" customWidth="1"/>
    <col min="4" max="4" width="31.5703125" customWidth="1"/>
    <col min="5" max="16384" width="9.140625" style="1"/>
  </cols>
  <sheetData>
    <row r="1" spans="1:7" s="46" customFormat="1" ht="43.5" customHeight="1" x14ac:dyDescent="0.25">
      <c r="A1" s="102" t="s">
        <v>76</v>
      </c>
      <c r="B1" s="102"/>
      <c r="C1" s="102"/>
      <c r="D1" s="102"/>
    </row>
    <row r="2" spans="1:7" s="46" customFormat="1" ht="30.75" customHeight="1" x14ac:dyDescent="0.25">
      <c r="A2" s="103" t="s">
        <v>77</v>
      </c>
      <c r="B2" s="103"/>
      <c r="C2" s="103"/>
      <c r="D2" s="103"/>
    </row>
    <row r="3" spans="1:7" ht="5.0999999999999996" customHeight="1" x14ac:dyDescent="0.25">
      <c r="A3" s="52"/>
      <c r="B3" s="52"/>
      <c r="C3" s="52"/>
      <c r="D3" s="52"/>
    </row>
    <row r="4" spans="1:7" s="29" customFormat="1" ht="15" customHeight="1" x14ac:dyDescent="0.2">
      <c r="A4" s="4" t="s">
        <v>28</v>
      </c>
      <c r="B4" s="53"/>
      <c r="C4" s="53"/>
      <c r="D4" s="5" t="s">
        <v>46</v>
      </c>
    </row>
    <row r="5" spans="1:7" s="29" customFormat="1" ht="15" customHeight="1" x14ac:dyDescent="0.2">
      <c r="A5" s="39" t="s">
        <v>18</v>
      </c>
      <c r="B5" s="22">
        <v>2022</v>
      </c>
      <c r="C5" s="22">
        <v>2021</v>
      </c>
      <c r="D5" s="18" t="s">
        <v>65</v>
      </c>
    </row>
    <row r="6" spans="1:7" s="29" customFormat="1" ht="24.75" customHeight="1" x14ac:dyDescent="0.2">
      <c r="A6" s="32" t="s">
        <v>20</v>
      </c>
      <c r="B6" s="67">
        <v>3.9</v>
      </c>
      <c r="C6" s="68">
        <v>3.9</v>
      </c>
      <c r="D6" s="31" t="s">
        <v>0</v>
      </c>
      <c r="E6" s="62"/>
      <c r="F6" s="62"/>
      <c r="G6" s="79"/>
    </row>
    <row r="7" spans="1:7" s="29" customFormat="1" ht="27" customHeight="1" x14ac:dyDescent="0.2">
      <c r="A7" s="33" t="s">
        <v>1</v>
      </c>
      <c r="B7" s="49">
        <v>0</v>
      </c>
      <c r="C7" s="69">
        <v>0</v>
      </c>
      <c r="D7" s="34" t="s">
        <v>30</v>
      </c>
      <c r="E7" s="62"/>
      <c r="F7" s="79"/>
      <c r="G7" s="79"/>
    </row>
    <row r="8" spans="1:7" s="29" customFormat="1" ht="15" customHeight="1" x14ac:dyDescent="0.2">
      <c r="A8" s="33" t="s">
        <v>2</v>
      </c>
      <c r="B8" s="49">
        <v>3.9</v>
      </c>
      <c r="C8" s="69">
        <v>3.9</v>
      </c>
      <c r="D8" s="34" t="s">
        <v>31</v>
      </c>
      <c r="E8" s="62"/>
      <c r="F8" s="79"/>
      <c r="G8" s="79"/>
    </row>
    <row r="9" spans="1:7" s="29" customFormat="1" ht="27.75" customHeight="1" x14ac:dyDescent="0.2">
      <c r="A9" s="33" t="s">
        <v>21</v>
      </c>
      <c r="B9" s="49">
        <v>0</v>
      </c>
      <c r="C9" s="69">
        <v>0</v>
      </c>
      <c r="D9" s="34" t="s">
        <v>32</v>
      </c>
      <c r="E9" s="62"/>
      <c r="F9" s="79"/>
      <c r="G9" s="79"/>
    </row>
    <row r="10" spans="1:7" s="29" customFormat="1" ht="39.75" customHeight="1" x14ac:dyDescent="0.2">
      <c r="A10" s="33" t="s">
        <v>22</v>
      </c>
      <c r="B10" s="49">
        <v>0</v>
      </c>
      <c r="C10" s="69">
        <v>0</v>
      </c>
      <c r="D10" s="34" t="s">
        <v>33</v>
      </c>
      <c r="E10" s="62"/>
      <c r="F10" s="79"/>
      <c r="G10" s="79"/>
    </row>
    <row r="11" spans="1:7" s="29" customFormat="1" ht="15" customHeight="1" x14ac:dyDescent="0.2">
      <c r="A11" s="32" t="s">
        <v>25</v>
      </c>
      <c r="B11" s="64">
        <v>618</v>
      </c>
      <c r="C11" s="65">
        <v>517.80000000000007</v>
      </c>
      <c r="D11" s="31" t="s">
        <v>37</v>
      </c>
      <c r="E11" s="62"/>
      <c r="F11" s="79"/>
      <c r="G11" s="79"/>
    </row>
    <row r="12" spans="1:7" s="29" customFormat="1" ht="25.5" customHeight="1" x14ac:dyDescent="0.2">
      <c r="A12" s="33" t="s">
        <v>8</v>
      </c>
      <c r="B12" s="49">
        <v>2.2000000000000002</v>
      </c>
      <c r="C12" s="69">
        <v>3.1</v>
      </c>
      <c r="D12" s="34" t="s">
        <v>38</v>
      </c>
      <c r="E12" s="62"/>
      <c r="F12" s="79"/>
      <c r="G12" s="79"/>
    </row>
    <row r="13" spans="1:7" s="29" customFormat="1" ht="15" customHeight="1" x14ac:dyDescent="0.2">
      <c r="A13" s="33" t="s">
        <v>26</v>
      </c>
      <c r="B13" s="49">
        <v>0</v>
      </c>
      <c r="C13" s="69">
        <v>0</v>
      </c>
      <c r="D13" s="34" t="s">
        <v>39</v>
      </c>
      <c r="E13" s="62"/>
      <c r="F13" s="79"/>
      <c r="G13" s="79"/>
    </row>
    <row r="14" spans="1:7" s="29" customFormat="1" ht="27" customHeight="1" x14ac:dyDescent="0.2">
      <c r="A14" s="33" t="s">
        <v>9</v>
      </c>
      <c r="B14" s="49">
        <v>5.2</v>
      </c>
      <c r="C14" s="69">
        <v>6.8</v>
      </c>
      <c r="D14" s="34" t="s">
        <v>40</v>
      </c>
      <c r="E14" s="62"/>
      <c r="F14" s="79"/>
      <c r="G14" s="79"/>
    </row>
    <row r="15" spans="1:7" s="29" customFormat="1" ht="24" customHeight="1" x14ac:dyDescent="0.2">
      <c r="A15" s="33" t="s">
        <v>10</v>
      </c>
      <c r="B15" s="49">
        <v>0</v>
      </c>
      <c r="C15" s="69">
        <v>0</v>
      </c>
      <c r="D15" s="34" t="s">
        <v>41</v>
      </c>
      <c r="E15" s="62"/>
      <c r="F15" s="79"/>
      <c r="G15" s="79"/>
    </row>
    <row r="16" spans="1:7" s="29" customFormat="1" ht="15" customHeight="1" x14ac:dyDescent="0.2">
      <c r="A16" s="33" t="s">
        <v>11</v>
      </c>
      <c r="B16" s="49">
        <v>205.3</v>
      </c>
      <c r="C16" s="69">
        <v>145.6</v>
      </c>
      <c r="D16" s="34" t="s">
        <v>42</v>
      </c>
      <c r="E16" s="62"/>
      <c r="F16" s="79"/>
      <c r="G16" s="79"/>
    </row>
    <row r="17" spans="1:7" s="29" customFormat="1" ht="15" customHeight="1" x14ac:dyDescent="0.2">
      <c r="A17" s="33" t="s">
        <v>27</v>
      </c>
      <c r="B17" s="49">
        <v>266.3</v>
      </c>
      <c r="C17" s="69">
        <v>233.6</v>
      </c>
      <c r="D17" s="34" t="s">
        <v>43</v>
      </c>
      <c r="E17" s="62"/>
      <c r="F17" s="79"/>
      <c r="G17" s="79"/>
    </row>
    <row r="18" spans="1:7" s="29" customFormat="1" ht="15" customHeight="1" x14ac:dyDescent="0.2">
      <c r="A18" s="33" t="s">
        <v>12</v>
      </c>
      <c r="B18" s="49">
        <v>11</v>
      </c>
      <c r="C18" s="69">
        <v>10.6</v>
      </c>
      <c r="D18" s="34" t="s">
        <v>13</v>
      </c>
      <c r="E18" s="62"/>
      <c r="F18" s="79"/>
      <c r="G18" s="79"/>
    </row>
    <row r="19" spans="1:7" s="29" customFormat="1" ht="15" customHeight="1" x14ac:dyDescent="0.2">
      <c r="A19" s="33" t="s">
        <v>14</v>
      </c>
      <c r="B19" s="49">
        <v>128</v>
      </c>
      <c r="C19" s="69">
        <v>118.1</v>
      </c>
      <c r="D19" s="34" t="s">
        <v>44</v>
      </c>
      <c r="E19" s="62"/>
      <c r="F19" s="79"/>
      <c r="G19" s="79"/>
    </row>
    <row r="20" spans="1:7" s="36" customFormat="1" ht="15" customHeight="1" x14ac:dyDescent="0.2">
      <c r="A20" s="32" t="s">
        <v>61</v>
      </c>
      <c r="B20" s="70">
        <v>122.3</v>
      </c>
      <c r="C20" s="71">
        <v>94.4</v>
      </c>
      <c r="D20" s="31" t="s">
        <v>62</v>
      </c>
      <c r="E20" s="62"/>
      <c r="F20" s="79"/>
      <c r="G20" s="79"/>
    </row>
    <row r="21" spans="1:7" s="29" customFormat="1" ht="15" customHeight="1" x14ac:dyDescent="0.2">
      <c r="A21" s="54" t="s">
        <v>47</v>
      </c>
      <c r="B21" s="20">
        <v>744.19999999999993</v>
      </c>
      <c r="C21" s="20">
        <v>616.1</v>
      </c>
      <c r="D21" s="55" t="s">
        <v>48</v>
      </c>
      <c r="E21" s="62"/>
      <c r="F21" s="79"/>
      <c r="G21" s="79"/>
    </row>
    <row r="22" spans="1:7" s="27" customFormat="1" ht="36" customHeight="1" x14ac:dyDescent="0.2">
      <c r="A22" s="104" t="s">
        <v>68</v>
      </c>
      <c r="B22" s="104"/>
      <c r="C22" s="105" t="s">
        <v>69</v>
      </c>
      <c r="D22" s="105"/>
    </row>
    <row r="23" spans="1:7" s="27" customFormat="1" ht="36.75" customHeight="1" x14ac:dyDescent="0.2">
      <c r="A23" s="106" t="s">
        <v>67</v>
      </c>
      <c r="B23" s="106"/>
      <c r="C23" s="107" t="s">
        <v>66</v>
      </c>
      <c r="D23" s="107"/>
    </row>
    <row r="24" spans="1:7" ht="15" customHeight="1" x14ac:dyDescent="0.25">
      <c r="B24" s="98"/>
      <c r="C24" s="98"/>
    </row>
  </sheetData>
  <mergeCells count="6">
    <mergeCell ref="A1:D1"/>
    <mergeCell ref="A2:D2"/>
    <mergeCell ref="A22:B22"/>
    <mergeCell ref="C22:D22"/>
    <mergeCell ref="A23:B23"/>
    <mergeCell ref="C23:D23"/>
  </mergeCells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Footer xml:space="preserve">&amp;C&amp;9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110" zoomScaleNormal="100" zoomScaleSheetLayoutView="110" workbookViewId="0">
      <selection activeCell="B7" sqref="B7:B26"/>
    </sheetView>
  </sheetViews>
  <sheetFormatPr defaultColWidth="9.140625" defaultRowHeight="15" customHeight="1" x14ac:dyDescent="0.25"/>
  <cols>
    <col min="1" max="1" width="31.5703125" customWidth="1"/>
    <col min="2" max="3" width="10.5703125" customWidth="1"/>
    <col min="4" max="4" width="31.5703125" customWidth="1"/>
    <col min="5" max="16384" width="9.140625" style="1"/>
  </cols>
  <sheetData>
    <row r="1" spans="1:7" ht="40.5" customHeight="1" x14ac:dyDescent="0.25">
      <c r="A1" s="102" t="s">
        <v>74</v>
      </c>
      <c r="B1" s="102"/>
      <c r="C1" s="102"/>
      <c r="D1" s="102"/>
      <c r="E1" s="3"/>
      <c r="F1" s="3"/>
    </row>
    <row r="2" spans="1:7" ht="30" customHeight="1" x14ac:dyDescent="0.25">
      <c r="A2" s="103" t="s">
        <v>75</v>
      </c>
      <c r="B2" s="103"/>
      <c r="C2" s="103"/>
      <c r="D2" s="103"/>
      <c r="E2" s="3"/>
      <c r="F2" s="3"/>
    </row>
    <row r="3" spans="1:7" ht="5.0999999999999996" customHeight="1" x14ac:dyDescent="0.25">
      <c r="A3" s="52"/>
      <c r="B3" s="52"/>
      <c r="C3" s="52"/>
      <c r="D3" s="52"/>
      <c r="E3" s="2"/>
      <c r="F3" s="2"/>
    </row>
    <row r="4" spans="1:7" s="29" customFormat="1" ht="15" customHeight="1" x14ac:dyDescent="0.2">
      <c r="A4" s="4" t="s">
        <v>28</v>
      </c>
      <c r="B4" s="53"/>
      <c r="C4" s="53"/>
      <c r="D4" s="5" t="s">
        <v>46</v>
      </c>
      <c r="E4" s="28"/>
      <c r="F4" s="28"/>
    </row>
    <row r="5" spans="1:7" s="29" customFormat="1" ht="15" customHeight="1" x14ac:dyDescent="0.2">
      <c r="A5" s="17" t="s">
        <v>18</v>
      </c>
      <c r="B5" s="22">
        <v>2022</v>
      </c>
      <c r="C5" s="22">
        <v>2021</v>
      </c>
      <c r="D5" s="18" t="s">
        <v>65</v>
      </c>
    </row>
    <row r="6" spans="1:7" s="29" customFormat="1" ht="15" customHeight="1" x14ac:dyDescent="0.2">
      <c r="A6" s="30" t="s">
        <v>19</v>
      </c>
      <c r="B6" s="67">
        <v>0</v>
      </c>
      <c r="C6" s="74">
        <v>0</v>
      </c>
      <c r="D6" s="77" t="s">
        <v>29</v>
      </c>
      <c r="F6" s="79"/>
      <c r="G6" s="79"/>
    </row>
    <row r="7" spans="1:7" s="29" customFormat="1" ht="25.5" customHeight="1" x14ac:dyDescent="0.2">
      <c r="A7" s="32" t="s">
        <v>20</v>
      </c>
      <c r="B7" s="70">
        <v>2089.1</v>
      </c>
      <c r="C7" s="74">
        <v>2024.3</v>
      </c>
      <c r="D7" s="31" t="s">
        <v>0</v>
      </c>
      <c r="E7" s="62"/>
      <c r="F7" s="79"/>
      <c r="G7" s="79"/>
    </row>
    <row r="8" spans="1:7" s="29" customFormat="1" ht="15" customHeight="1" x14ac:dyDescent="0.2">
      <c r="A8" s="33" t="s">
        <v>1</v>
      </c>
      <c r="B8" s="49">
        <v>50.8</v>
      </c>
      <c r="C8" s="75">
        <v>54.7</v>
      </c>
      <c r="D8" s="34" t="s">
        <v>30</v>
      </c>
      <c r="E8" s="62"/>
      <c r="F8" s="79"/>
      <c r="G8" s="79"/>
    </row>
    <row r="9" spans="1:7" s="29" customFormat="1" ht="15" customHeight="1" x14ac:dyDescent="0.2">
      <c r="A9" s="33" t="s">
        <v>2</v>
      </c>
      <c r="B9" s="49">
        <v>1841.8</v>
      </c>
      <c r="C9" s="75">
        <v>1783.6</v>
      </c>
      <c r="D9" s="34" t="s">
        <v>31</v>
      </c>
      <c r="E9" s="62"/>
      <c r="F9" s="79"/>
      <c r="G9" s="79"/>
    </row>
    <row r="10" spans="1:7" s="29" customFormat="1" ht="29.25" customHeight="1" x14ac:dyDescent="0.2">
      <c r="A10" s="33" t="s">
        <v>21</v>
      </c>
      <c r="B10" s="49">
        <v>161.1</v>
      </c>
      <c r="C10" s="75">
        <v>142.80000000000001</v>
      </c>
      <c r="D10" s="34" t="s">
        <v>32</v>
      </c>
      <c r="E10" s="62"/>
      <c r="F10" s="79"/>
      <c r="G10" s="79"/>
    </row>
    <row r="11" spans="1:7" s="29" customFormat="1" ht="36" customHeight="1" x14ac:dyDescent="0.2">
      <c r="A11" s="33" t="s">
        <v>22</v>
      </c>
      <c r="B11" s="49">
        <v>35.4</v>
      </c>
      <c r="C11" s="75">
        <v>43.199999999999996</v>
      </c>
      <c r="D11" s="34" t="s">
        <v>33</v>
      </c>
      <c r="E11" s="62"/>
      <c r="F11" s="79"/>
      <c r="G11" s="79"/>
    </row>
    <row r="12" spans="1:7" s="29" customFormat="1" ht="15" customHeight="1" x14ac:dyDescent="0.2">
      <c r="A12" s="32" t="s">
        <v>3</v>
      </c>
      <c r="B12" s="70">
        <v>204</v>
      </c>
      <c r="C12" s="74">
        <v>118.5</v>
      </c>
      <c r="D12" s="31" t="s">
        <v>34</v>
      </c>
      <c r="E12" s="62"/>
      <c r="F12" s="79"/>
      <c r="G12" s="79"/>
    </row>
    <row r="13" spans="1:7" s="29" customFormat="1" ht="15" customHeight="1" x14ac:dyDescent="0.2">
      <c r="A13" s="32" t="s">
        <v>23</v>
      </c>
      <c r="B13" s="70">
        <v>3037.1</v>
      </c>
      <c r="C13" s="74">
        <v>2957.5</v>
      </c>
      <c r="D13" s="31" t="s">
        <v>35</v>
      </c>
      <c r="E13" s="62"/>
      <c r="F13" s="79"/>
      <c r="G13" s="79"/>
    </row>
    <row r="14" spans="1:7" s="29" customFormat="1" ht="15" customHeight="1" x14ac:dyDescent="0.2">
      <c r="A14" s="32" t="s">
        <v>24</v>
      </c>
      <c r="B14" s="70">
        <v>149</v>
      </c>
      <c r="C14" s="74">
        <v>120.2</v>
      </c>
      <c r="D14" s="31" t="s">
        <v>36</v>
      </c>
      <c r="E14" s="62"/>
      <c r="F14" s="79"/>
      <c r="G14" s="79"/>
    </row>
    <row r="15" spans="1:7" s="29" customFormat="1" ht="15" customHeight="1" x14ac:dyDescent="0.2">
      <c r="A15" s="32" t="s">
        <v>6</v>
      </c>
      <c r="B15" s="70">
        <v>529.6</v>
      </c>
      <c r="C15" s="74">
        <v>553.29999999999995</v>
      </c>
      <c r="D15" s="31" t="s">
        <v>7</v>
      </c>
      <c r="E15" s="62"/>
      <c r="F15" s="79"/>
      <c r="G15" s="79"/>
    </row>
    <row r="16" spans="1:7" s="29" customFormat="1" ht="15" customHeight="1" x14ac:dyDescent="0.2">
      <c r="A16" s="32" t="s">
        <v>25</v>
      </c>
      <c r="B16" s="70">
        <v>1213.6000000000001</v>
      </c>
      <c r="C16" s="74">
        <v>1158.2</v>
      </c>
      <c r="D16" s="31" t="s">
        <v>37</v>
      </c>
      <c r="E16" s="62"/>
      <c r="F16" s="79"/>
      <c r="G16" s="79"/>
    </row>
    <row r="17" spans="1:7" s="29" customFormat="1" ht="15" customHeight="1" x14ac:dyDescent="0.2">
      <c r="A17" s="33" t="s">
        <v>8</v>
      </c>
      <c r="B17" s="49">
        <v>229.4</v>
      </c>
      <c r="C17" s="75">
        <v>241</v>
      </c>
      <c r="D17" s="34" t="s">
        <v>38</v>
      </c>
      <c r="E17" s="62"/>
      <c r="F17" s="79"/>
      <c r="G17" s="79"/>
    </row>
    <row r="18" spans="1:7" s="29" customFormat="1" ht="18.75" customHeight="1" x14ac:dyDescent="0.2">
      <c r="A18" s="33" t="s">
        <v>26</v>
      </c>
      <c r="B18" s="49">
        <v>46.7</v>
      </c>
      <c r="C18" s="75">
        <v>99.3</v>
      </c>
      <c r="D18" s="34" t="s">
        <v>39</v>
      </c>
      <c r="E18" s="62"/>
      <c r="F18" s="79"/>
      <c r="G18" s="79"/>
    </row>
    <row r="19" spans="1:7" s="29" customFormat="1" ht="27" customHeight="1" x14ac:dyDescent="0.2">
      <c r="A19" s="33" t="s">
        <v>9</v>
      </c>
      <c r="B19" s="49">
        <v>132</v>
      </c>
      <c r="C19" s="75">
        <v>136.5</v>
      </c>
      <c r="D19" s="34" t="s">
        <v>40</v>
      </c>
      <c r="E19" s="62"/>
      <c r="F19" s="79"/>
      <c r="G19" s="79"/>
    </row>
    <row r="20" spans="1:7" s="29" customFormat="1" ht="24" customHeight="1" x14ac:dyDescent="0.2">
      <c r="A20" s="33" t="s">
        <v>10</v>
      </c>
      <c r="B20" s="49">
        <v>108.3</v>
      </c>
      <c r="C20" s="75">
        <v>98.7</v>
      </c>
      <c r="D20" s="34" t="s">
        <v>41</v>
      </c>
      <c r="E20" s="62"/>
      <c r="F20" s="79"/>
      <c r="G20" s="79"/>
    </row>
    <row r="21" spans="1:7" s="29" customFormat="1" ht="15" customHeight="1" x14ac:dyDescent="0.2">
      <c r="A21" s="33" t="s">
        <v>11</v>
      </c>
      <c r="B21" s="49">
        <v>275.5</v>
      </c>
      <c r="C21" s="75">
        <v>158</v>
      </c>
      <c r="D21" s="34" t="s">
        <v>42</v>
      </c>
      <c r="E21" s="62"/>
      <c r="F21" s="79"/>
      <c r="G21" s="79"/>
    </row>
    <row r="22" spans="1:7" s="29" customFormat="1" ht="15" customHeight="1" x14ac:dyDescent="0.2">
      <c r="A22" s="33" t="s">
        <v>27</v>
      </c>
      <c r="B22" s="49">
        <v>234.3</v>
      </c>
      <c r="C22" s="75">
        <v>242.5</v>
      </c>
      <c r="D22" s="34" t="s">
        <v>43</v>
      </c>
      <c r="E22" s="62"/>
      <c r="F22" s="79"/>
      <c r="G22" s="79"/>
    </row>
    <row r="23" spans="1:7" s="29" customFormat="1" ht="15" customHeight="1" x14ac:dyDescent="0.2">
      <c r="A23" s="33" t="s">
        <v>12</v>
      </c>
      <c r="B23" s="49">
        <v>75.7</v>
      </c>
      <c r="C23" s="75">
        <v>55.4</v>
      </c>
      <c r="D23" s="34" t="s">
        <v>13</v>
      </c>
      <c r="E23" s="62"/>
      <c r="F23" s="79"/>
      <c r="G23" s="79"/>
    </row>
    <row r="24" spans="1:7" s="29" customFormat="1" ht="15" customHeight="1" x14ac:dyDescent="0.2">
      <c r="A24" s="33" t="s">
        <v>14</v>
      </c>
      <c r="B24" s="49">
        <v>111.7</v>
      </c>
      <c r="C24" s="75">
        <v>126.8</v>
      </c>
      <c r="D24" s="34" t="s">
        <v>44</v>
      </c>
      <c r="E24" s="62"/>
      <c r="F24" s="79"/>
      <c r="G24" s="79"/>
    </row>
    <row r="25" spans="1:7" s="36" customFormat="1" ht="15" customHeight="1" x14ac:dyDescent="0.2">
      <c r="A25" s="19" t="s">
        <v>61</v>
      </c>
      <c r="B25" s="66">
        <v>2070.5</v>
      </c>
      <c r="C25" s="76">
        <v>1651.6</v>
      </c>
      <c r="D25" s="78" t="s">
        <v>62</v>
      </c>
      <c r="E25" s="62"/>
      <c r="F25" s="79"/>
      <c r="G25" s="79"/>
    </row>
    <row r="26" spans="1:7" s="23" customFormat="1" ht="15" customHeight="1" x14ac:dyDescent="0.2">
      <c r="A26" s="54" t="s">
        <v>47</v>
      </c>
      <c r="B26" s="72">
        <v>9292.9000000000015</v>
      </c>
      <c r="C26" s="73">
        <v>8583.6</v>
      </c>
      <c r="D26" s="55" t="s">
        <v>48</v>
      </c>
      <c r="E26" s="62"/>
      <c r="F26" s="79"/>
      <c r="G26" s="79"/>
    </row>
    <row r="27" spans="1:7" s="27" customFormat="1" ht="36" customHeight="1" x14ac:dyDescent="0.2">
      <c r="A27" s="104" t="s">
        <v>68</v>
      </c>
      <c r="B27" s="104"/>
      <c r="C27" s="105" t="s">
        <v>69</v>
      </c>
      <c r="D27" s="105"/>
    </row>
    <row r="28" spans="1:7" s="27" customFormat="1" ht="36.75" customHeight="1" x14ac:dyDescent="0.2">
      <c r="A28" s="106" t="s">
        <v>67</v>
      </c>
      <c r="B28" s="106"/>
      <c r="C28" s="107" t="s">
        <v>66</v>
      </c>
      <c r="D28" s="107"/>
    </row>
    <row r="29" spans="1:7" s="7" customFormat="1" ht="15" customHeight="1" x14ac:dyDescent="0.25">
      <c r="A29"/>
      <c r="B29" s="97"/>
      <c r="C29" s="97"/>
      <c r="D29"/>
    </row>
  </sheetData>
  <mergeCells count="6">
    <mergeCell ref="A1:D1"/>
    <mergeCell ref="A2:D2"/>
    <mergeCell ref="A27:B27"/>
    <mergeCell ref="C27:D27"/>
    <mergeCell ref="A28:B28"/>
    <mergeCell ref="C28:D28"/>
  </mergeCells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Footer xml:space="preserve">&amp;C&amp;9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Normal="100" zoomScaleSheetLayoutView="100" workbookViewId="0">
      <selection activeCell="B21" sqref="B21:B23"/>
    </sheetView>
  </sheetViews>
  <sheetFormatPr defaultColWidth="9.140625" defaultRowHeight="15" customHeight="1" x14ac:dyDescent="0.25"/>
  <cols>
    <col min="1" max="1" width="30.5703125" customWidth="1"/>
    <col min="2" max="3" width="10.5703125" customWidth="1"/>
    <col min="4" max="4" width="31.5703125" customWidth="1"/>
    <col min="5" max="16384" width="9.140625" style="12"/>
  </cols>
  <sheetData>
    <row r="1" spans="1:7" s="45" customFormat="1" ht="42.75" customHeight="1" x14ac:dyDescent="0.25">
      <c r="A1" s="102" t="s">
        <v>70</v>
      </c>
      <c r="B1" s="102"/>
      <c r="C1" s="102"/>
      <c r="D1" s="102"/>
      <c r="E1" s="44"/>
      <c r="F1" s="44"/>
    </row>
    <row r="2" spans="1:7" s="45" customFormat="1" ht="33" customHeight="1" x14ac:dyDescent="0.25">
      <c r="A2" s="103" t="s">
        <v>71</v>
      </c>
      <c r="B2" s="103"/>
      <c r="C2" s="103"/>
      <c r="D2" s="103"/>
      <c r="E2" s="44"/>
      <c r="F2" s="44"/>
    </row>
    <row r="3" spans="1:7" s="16" customFormat="1" ht="5.0999999999999996" customHeight="1" x14ac:dyDescent="0.25">
      <c r="A3" s="52"/>
      <c r="B3" s="52"/>
      <c r="C3" s="52"/>
      <c r="D3" s="52"/>
      <c r="E3" s="15"/>
      <c r="F3" s="15"/>
    </row>
    <row r="4" spans="1:7" s="29" customFormat="1" ht="15" customHeight="1" x14ac:dyDescent="0.2">
      <c r="A4" s="4" t="s">
        <v>28</v>
      </c>
      <c r="B4" s="53"/>
      <c r="C4" s="53"/>
      <c r="D4" s="5" t="s">
        <v>46</v>
      </c>
      <c r="E4" s="28"/>
      <c r="F4" s="28"/>
    </row>
    <row r="5" spans="1:7" s="29" customFormat="1" ht="15" customHeight="1" x14ac:dyDescent="0.2">
      <c r="A5" s="39" t="s">
        <v>18</v>
      </c>
      <c r="B5" s="83">
        <v>2022</v>
      </c>
      <c r="C5" s="83">
        <v>2021</v>
      </c>
      <c r="D5" s="18" t="s">
        <v>65</v>
      </c>
    </row>
    <row r="6" spans="1:7" s="29" customFormat="1" ht="25.5" customHeight="1" x14ac:dyDescent="0.2">
      <c r="A6" s="91" t="s">
        <v>20</v>
      </c>
      <c r="B6" s="67">
        <v>54.8</v>
      </c>
      <c r="C6" s="68">
        <v>35.299999999999997</v>
      </c>
      <c r="D6" s="93" t="s">
        <v>0</v>
      </c>
      <c r="E6" s="62"/>
      <c r="F6" s="79"/>
      <c r="G6" s="79"/>
    </row>
    <row r="7" spans="1:7" s="29" customFormat="1" ht="26.25" customHeight="1" x14ac:dyDescent="0.2">
      <c r="A7" s="87" t="s">
        <v>21</v>
      </c>
      <c r="B7" s="49">
        <v>35.6</v>
      </c>
      <c r="C7" s="69">
        <v>22.9</v>
      </c>
      <c r="D7" s="89" t="s">
        <v>32</v>
      </c>
      <c r="E7" s="62"/>
      <c r="F7" s="79"/>
      <c r="G7" s="79"/>
    </row>
    <row r="8" spans="1:7" s="29" customFormat="1" ht="36" customHeight="1" x14ac:dyDescent="0.2">
      <c r="A8" s="87" t="s">
        <v>22</v>
      </c>
      <c r="B8" s="49">
        <v>19.2</v>
      </c>
      <c r="C8" s="69">
        <v>12.4</v>
      </c>
      <c r="D8" s="89" t="s">
        <v>33</v>
      </c>
      <c r="E8" s="62"/>
      <c r="F8" s="79"/>
    </row>
    <row r="9" spans="1:7" s="29" customFormat="1" ht="15" customHeight="1" x14ac:dyDescent="0.2">
      <c r="A9" s="91" t="s">
        <v>25</v>
      </c>
      <c r="B9" s="70">
        <v>894.2</v>
      </c>
      <c r="C9" s="71">
        <v>1083.2</v>
      </c>
      <c r="D9" s="93" t="s">
        <v>37</v>
      </c>
      <c r="E9" s="62"/>
      <c r="F9" s="79"/>
      <c r="G9" s="79"/>
    </row>
    <row r="10" spans="1:7" s="29" customFormat="1" ht="15" customHeight="1" x14ac:dyDescent="0.2">
      <c r="A10" s="87" t="s">
        <v>11</v>
      </c>
      <c r="B10" s="49">
        <v>636.1</v>
      </c>
      <c r="C10" s="69">
        <v>820.5</v>
      </c>
      <c r="D10" s="89" t="s">
        <v>42</v>
      </c>
      <c r="E10" s="62"/>
      <c r="F10" s="79"/>
      <c r="G10" s="79"/>
    </row>
    <row r="11" spans="1:7" s="29" customFormat="1" ht="27" customHeight="1" x14ac:dyDescent="0.2">
      <c r="A11" s="87" t="s">
        <v>27</v>
      </c>
      <c r="B11" s="49">
        <v>258.10000000000002</v>
      </c>
      <c r="C11" s="69">
        <v>262.7</v>
      </c>
      <c r="D11" s="89" t="s">
        <v>43</v>
      </c>
      <c r="E11" s="62"/>
      <c r="F11" s="79"/>
      <c r="G11" s="79"/>
    </row>
    <row r="12" spans="1:7" s="29" customFormat="1" ht="15" customHeight="1" x14ac:dyDescent="0.2">
      <c r="A12" s="91" t="s">
        <v>15</v>
      </c>
      <c r="B12" s="70">
        <v>1931.6</v>
      </c>
      <c r="C12" s="71">
        <v>1891.2</v>
      </c>
      <c r="D12" s="93" t="s">
        <v>45</v>
      </c>
      <c r="E12" s="62"/>
      <c r="F12" s="79"/>
      <c r="G12" s="79"/>
    </row>
    <row r="13" spans="1:7" s="36" customFormat="1" ht="15" customHeight="1" x14ac:dyDescent="0.2">
      <c r="A13" s="92" t="s">
        <v>61</v>
      </c>
      <c r="B13" s="66">
        <v>0</v>
      </c>
      <c r="C13" s="95">
        <v>0</v>
      </c>
      <c r="D13" s="94" t="s">
        <v>62</v>
      </c>
      <c r="E13" s="62"/>
      <c r="F13" s="79"/>
      <c r="G13" s="79"/>
    </row>
    <row r="14" spans="1:7" s="23" customFormat="1" ht="15" customHeight="1" x14ac:dyDescent="0.2">
      <c r="A14" s="54" t="s">
        <v>47</v>
      </c>
      <c r="B14" s="66">
        <v>2880.6</v>
      </c>
      <c r="C14" s="66">
        <v>3009.7</v>
      </c>
      <c r="D14" s="55" t="s">
        <v>48</v>
      </c>
      <c r="E14" s="62"/>
      <c r="F14" s="79"/>
      <c r="G14" s="79"/>
    </row>
    <row r="15" spans="1:7" s="16" customFormat="1" ht="21.75" customHeight="1" x14ac:dyDescent="0.25">
      <c r="A15" s="57"/>
      <c r="B15" s="99"/>
      <c r="C15" s="61"/>
      <c r="D15" s="56"/>
      <c r="E15" s="15"/>
      <c r="F15" s="15"/>
    </row>
    <row r="16" spans="1:7" s="45" customFormat="1" ht="44.25" customHeight="1" x14ac:dyDescent="0.25">
      <c r="A16" s="102" t="s">
        <v>72</v>
      </c>
      <c r="B16" s="102"/>
      <c r="C16" s="102"/>
      <c r="D16" s="102"/>
      <c r="E16" s="44"/>
      <c r="F16" s="44"/>
    </row>
    <row r="17" spans="1:7" s="45" customFormat="1" ht="33" customHeight="1" x14ac:dyDescent="0.25">
      <c r="A17" s="103" t="s">
        <v>73</v>
      </c>
      <c r="B17" s="103"/>
      <c r="C17" s="103"/>
      <c r="D17" s="103"/>
      <c r="E17" s="44"/>
      <c r="F17" s="44"/>
    </row>
    <row r="18" spans="1:7" s="16" customFormat="1" ht="5.0999999999999996" customHeight="1" x14ac:dyDescent="0.25">
      <c r="A18" s="52"/>
      <c r="B18" s="52"/>
      <c r="C18" s="52"/>
      <c r="D18" s="52"/>
      <c r="E18" s="15"/>
      <c r="F18" s="15"/>
    </row>
    <row r="19" spans="1:7" s="29" customFormat="1" ht="15" customHeight="1" x14ac:dyDescent="0.25">
      <c r="A19" s="4" t="s">
        <v>28</v>
      </c>
      <c r="B19"/>
      <c r="C19"/>
      <c r="D19" s="5" t="s">
        <v>46</v>
      </c>
    </row>
    <row r="20" spans="1:7" s="29" customFormat="1" ht="15" customHeight="1" x14ac:dyDescent="0.2">
      <c r="A20" s="39" t="s">
        <v>18</v>
      </c>
      <c r="B20" s="83">
        <v>2022</v>
      </c>
      <c r="C20" s="83">
        <v>2021</v>
      </c>
      <c r="D20" s="18" t="s">
        <v>65</v>
      </c>
    </row>
    <row r="21" spans="1:7" s="36" customFormat="1" ht="15" customHeight="1" x14ac:dyDescent="0.2">
      <c r="A21" s="87" t="s">
        <v>4</v>
      </c>
      <c r="B21" s="48">
        <v>913.9</v>
      </c>
      <c r="C21" s="85">
        <v>871.6</v>
      </c>
      <c r="D21" s="89" t="s">
        <v>5</v>
      </c>
      <c r="E21" s="62"/>
      <c r="F21" s="79"/>
      <c r="G21" s="79"/>
    </row>
    <row r="22" spans="1:7" s="23" customFormat="1" ht="15" customHeight="1" x14ac:dyDescent="0.2">
      <c r="A22" s="88" t="s">
        <v>61</v>
      </c>
      <c r="B22" s="50">
        <v>230.9</v>
      </c>
      <c r="C22" s="86">
        <v>178</v>
      </c>
      <c r="D22" s="90" t="s">
        <v>62</v>
      </c>
      <c r="E22" s="62"/>
      <c r="F22" s="79"/>
      <c r="G22" s="79"/>
    </row>
    <row r="23" spans="1:7" s="23" customFormat="1" ht="15" customHeight="1" x14ac:dyDescent="0.2">
      <c r="A23" s="54" t="s">
        <v>47</v>
      </c>
      <c r="B23" s="66">
        <v>1144.8</v>
      </c>
      <c r="C23" s="66">
        <v>1049.5999999999999</v>
      </c>
      <c r="D23" s="55" t="s">
        <v>48</v>
      </c>
      <c r="E23" s="62"/>
      <c r="F23" s="79"/>
      <c r="G23" s="79"/>
    </row>
    <row r="24" spans="1:7" s="27" customFormat="1" ht="36" customHeight="1" x14ac:dyDescent="0.2">
      <c r="A24" s="104" t="s">
        <v>68</v>
      </c>
      <c r="B24" s="104"/>
      <c r="C24" s="105" t="s">
        <v>69</v>
      </c>
      <c r="D24" s="105"/>
    </row>
    <row r="25" spans="1:7" s="27" customFormat="1" ht="36.75" customHeight="1" x14ac:dyDescent="0.2">
      <c r="A25" s="106" t="s">
        <v>67</v>
      </c>
      <c r="B25" s="106"/>
      <c r="C25" s="107" t="s">
        <v>66</v>
      </c>
      <c r="D25" s="107"/>
    </row>
    <row r="26" spans="1:7" ht="15" customHeight="1" x14ac:dyDescent="0.25">
      <c r="A26" s="57"/>
      <c r="B26" s="97"/>
      <c r="D26" s="56"/>
    </row>
  </sheetData>
  <mergeCells count="8">
    <mergeCell ref="A25:B25"/>
    <mergeCell ref="C25:D25"/>
    <mergeCell ref="A1:D1"/>
    <mergeCell ref="A2:D2"/>
    <mergeCell ref="A16:D16"/>
    <mergeCell ref="A17:D17"/>
    <mergeCell ref="A24:B24"/>
    <mergeCell ref="C24:D24"/>
  </mergeCells>
  <pageMargins left="0.59055118110236204" right="0.59055118110236204" top="0.78740157480314998" bottom="0.59055118110236204" header="0.39370078740157499" footer="0.39370078740157499"/>
  <pageSetup paperSize="9" scale="97" orientation="portrait" r:id="rId1"/>
  <headerFooter>
    <oddFooter xml:space="preserve">&amp;C&amp;9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14 15 </vt:lpstr>
      <vt:lpstr>HH 16</vt:lpstr>
      <vt:lpstr>NPISH 17</vt:lpstr>
      <vt:lpstr>Non Fin 18</vt:lpstr>
      <vt:lpstr>Gov &amp; Fin 19 20</vt:lpstr>
      <vt:lpstr>'All 14 15 '!Print_Area</vt:lpstr>
      <vt:lpstr>'Gov &amp; Fin 19 20'!Print_Area</vt:lpstr>
      <vt:lpstr>'HH 16'!Print_Area</vt:lpstr>
      <vt:lpstr>'Non Fin 18'!Print_Area</vt:lpstr>
      <vt:lpstr>'NPISH 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amneh</dc:creator>
  <cp:lastModifiedBy>amina</cp:lastModifiedBy>
  <cp:lastPrinted>2023-12-12T12:13:38Z</cp:lastPrinted>
  <dcterms:created xsi:type="dcterms:W3CDTF">2011-12-04T11:24:19Z</dcterms:created>
  <dcterms:modified xsi:type="dcterms:W3CDTF">2023-12-17T12:47:57Z</dcterms:modified>
</cp:coreProperties>
</file>